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35" windowWidth="20730" windowHeight="7845"/>
  </bookViews>
  <sheets>
    <sheet name="Koond" sheetId="1" r:id="rId1"/>
    <sheet name="noored" sheetId="2" r:id="rId2"/>
    <sheet name="ettevõtlus" sheetId="3" r:id="rId3"/>
  </sheets>
  <calcPr calcId="145621"/>
</workbook>
</file>

<file path=xl/calcChain.xml><?xml version="1.0" encoding="utf-8"?>
<calcChain xmlns="http://schemas.openxmlformats.org/spreadsheetml/2006/main">
  <c r="E12" i="1" l="1"/>
  <c r="E13" i="1"/>
  <c r="D13" i="1"/>
  <c r="C13" i="1"/>
  <c r="B13" i="1"/>
  <c r="D12" i="1"/>
  <c r="C12" i="1"/>
  <c r="B12" i="1"/>
  <c r="E7" i="1" l="1"/>
  <c r="H7" i="1" l="1"/>
  <c r="I7" i="1" s="1"/>
  <c r="C28" i="1" l="1"/>
  <c r="H13" i="1"/>
  <c r="H12" i="1" l="1"/>
  <c r="G13" i="1" l="1"/>
  <c r="E50" i="3" l="1"/>
  <c r="B5" i="3"/>
  <c r="H14" i="1"/>
  <c r="F53" i="2"/>
  <c r="G12" i="1" s="1"/>
  <c r="E53" i="2"/>
  <c r="B5" i="2"/>
</calcChain>
</file>

<file path=xl/comments1.xml><?xml version="1.0" encoding="utf-8"?>
<comments xmlns="http://schemas.openxmlformats.org/spreadsheetml/2006/main">
  <authors>
    <author>PilleRu</author>
  </authors>
  <commentList>
    <comment ref="E6" authorId="0">
      <text>
        <r>
          <rPr>
            <b/>
            <sz val="9"/>
            <color indexed="81"/>
            <rFont val="Tahoma"/>
            <family val="2"/>
            <charset val="186"/>
          </rPr>
          <t>PilleRu:</t>
        </r>
        <r>
          <rPr>
            <sz val="9"/>
            <color indexed="81"/>
            <rFont val="Tahoma"/>
            <family val="2"/>
            <charset val="186"/>
          </rPr>
          <t xml:space="preserve">
Kas me tahame küsida ka 2015-2016 kasutatud toetust?</t>
        </r>
      </text>
    </comment>
  </commentList>
</comments>
</file>

<file path=xl/comments2.xml><?xml version="1.0" encoding="utf-8"?>
<comments xmlns="http://schemas.openxmlformats.org/spreadsheetml/2006/main">
  <authors>
    <author/>
  </authors>
  <commentList>
    <comment ref="A57" authorId="0">
      <text>
        <r>
          <rPr>
            <sz val="11"/>
            <color rgb="FF000000"/>
            <rFont val="Calibri"/>
          </rPr>
          <t xml:space="preserve">KaidoS:
mida tegevuse elluviija saab mõjutada </t>
        </r>
      </text>
    </comment>
  </commentList>
</comments>
</file>

<file path=xl/sharedStrings.xml><?xml version="1.0" encoding="utf-8"?>
<sst xmlns="http://schemas.openxmlformats.org/spreadsheetml/2006/main" count="218" uniqueCount="167">
  <si>
    <t>Üldandmed</t>
  </si>
  <si>
    <t>Toetuse osakaal</t>
  </si>
  <si>
    <t>Toetuse summa</t>
  </si>
  <si>
    <t>Omafin. summa</t>
  </si>
  <si>
    <t xml:space="preserve">Koostaja </t>
  </si>
  <si>
    <t>nr</t>
  </si>
  <si>
    <t>Tegevus</t>
  </si>
  <si>
    <t>Eesmärgi kirjeldus</t>
  </si>
  <si>
    <t>Oodatavat tulemust kirjeldav mõõdik</t>
  </si>
  <si>
    <t>Tegevuse elluviimises osalejad</t>
  </si>
  <si>
    <t>Elluviimise aeg</t>
  </si>
  <si>
    <t xml:space="preserve">Rahaline maht </t>
  </si>
  <si>
    <t>TEGEVUSTE EELDATAV MÕJU LÄBIVATELE TEEMADELE</t>
  </si>
  <si>
    <t>Asutus</t>
  </si>
  <si>
    <t>Möju olemasolu</t>
  </si>
  <si>
    <t xml:space="preserve">Mõju sisu </t>
  </si>
  <si>
    <t>Regionaalareng</t>
  </si>
  <si>
    <t>jah</t>
  </si>
  <si>
    <t>kasvab ettevõtlikkus ja töökohtade arv regooonis</t>
  </si>
  <si>
    <t>Keskkonnahoid ja kliima</t>
  </si>
  <si>
    <t>neutraalne</t>
  </si>
  <si>
    <t>Infoühiskond</t>
  </si>
  <si>
    <t>Riigivalitsemine</t>
  </si>
  <si>
    <t xml:space="preserve">Võrdsed võimalused </t>
  </si>
  <si>
    <t>OMAFINANTSEERINGU ALLIKAD</t>
  </si>
  <si>
    <t>Kokkulepe</t>
  </si>
  <si>
    <t>Summa</t>
  </si>
  <si>
    <t xml:space="preserve">KOKKU </t>
  </si>
  <si>
    <t xml:space="preserve">Programmi tegevus </t>
  </si>
  <si>
    <t>TEGEVUSE NIMETUS</t>
  </si>
  <si>
    <t xml:space="preserve">Ettevõtjate arengupotentsiaali kasvatamine </t>
  </si>
  <si>
    <t>TEGEVUSE EESMÄRK</t>
  </si>
  <si>
    <t>Tegevuse eesmärgi kirjeldus</t>
  </si>
  <si>
    <t>Struktuurivahendite kasutamise eesmärk või eesmärgid, millesse tegevus panustab
(kui on asjakohane)</t>
  </si>
  <si>
    <t>Tööhõive ja ettevõtlusaktiivsus väljaspool Tallinna ja Tartu linnapiirkondi on kasvanud</t>
  </si>
  <si>
    <t>Maakonna strateegiline eesmärk, mida tegevus toetab</t>
  </si>
  <si>
    <t>Selgitused, kuidas on seotud
(vajadusel)</t>
  </si>
  <si>
    <t>OODATAV MUUTUS</t>
  </si>
  <si>
    <t xml:space="preserve">TULEMUS </t>
  </si>
  <si>
    <t xml:space="preserve">VÄLJUND </t>
  </si>
  <si>
    <t>Tänane olukord 
(asjasepuutuva kirjeldus)</t>
  </si>
  <si>
    <t>Tänane olukord 
(asjasse puutuva kirjeldus)</t>
  </si>
  <si>
    <t>Muutuse kirjeldus/Oodatav tulemus</t>
  </si>
  <si>
    <t>Mõõdik</t>
  </si>
  <si>
    <t>Tänane tase</t>
  </si>
  <si>
    <t>Tase pärast tegevuse elluviimist</t>
  </si>
  <si>
    <t>kes, kuidas ja millal mõõdab</t>
  </si>
  <si>
    <t>TEGEVUSE SISU KIRJELDUS</t>
  </si>
  <si>
    <t>TEGEVUSTE ELLUVIIMISEL OSALEJAD</t>
  </si>
  <si>
    <t xml:space="preserve">Roll tegevuse elluviimisel </t>
  </si>
  <si>
    <t xml:space="preserve">Täpsustused </t>
  </si>
  <si>
    <t>TEGEVUSE ELLUVIIMISE PERIOOD</t>
  </si>
  <si>
    <t>Tegevuse algus</t>
  </si>
  <si>
    <t>Tegevuse lõpp</t>
  </si>
  <si>
    <t>Tegevuse jätkuvus pärast 2016. aastat</t>
  </si>
  <si>
    <t>Tegevuse periood:</t>
  </si>
  <si>
    <t>EELARVE</t>
  </si>
  <si>
    <t>Inspiratsioonikoolitused kooli personalile, noortele ja lapsevanematele</t>
  </si>
  <si>
    <t>Nõustamine - programmiga liitunud koolide nõustamine, toetamine ja mentorlus.</t>
  </si>
  <si>
    <t>Summa kokku</t>
  </si>
  <si>
    <t xml:space="preserve">RISKID </t>
  </si>
  <si>
    <t>Riski kirjeldus</t>
  </si>
  <si>
    <t>valitud hajutamise viis</t>
  </si>
  <si>
    <t>Osalejad jätavad programmi pooleli</t>
  </si>
  <si>
    <t>alustatakse rohkema arvu koolidega, eeldatakse loomulikku kadu, hoitakse iga osalejatega isiklikku kontakti, pidev tagasiside</t>
  </si>
  <si>
    <t>arenduskeskuse koolitustele ja üritustele noorte kaasamine, nõustamine, toetamine ja motiveerimine</t>
  </si>
  <si>
    <t>Lõpptase, kui tegevus jätkub ka pärast 2019.aastat</t>
  </si>
  <si>
    <t>01.01.2017 - 31.12.2019</t>
  </si>
  <si>
    <t>Tegevus jätkub peale 2019. aastat vastavalt vajadusele</t>
  </si>
  <si>
    <t>Tegevus jätkub pärast 2019. aastal.</t>
  </si>
  <si>
    <t>Tegevus jätkub samas mahus peale 2019. aastat</t>
  </si>
  <si>
    <t>Tegevus jätkub peale 2019. aastat</t>
  </si>
  <si>
    <t>TUGIPROGRAMMI VORM PERIOODIL 2017-2023</t>
  </si>
  <si>
    <t>Tugiprogrammi aluseks olev maakondlik arendusdokument</t>
  </si>
  <si>
    <t xml:space="preserve">Tugiprogrammi koostamises osalenud organisatsioonid </t>
  </si>
  <si>
    <t>Tugiprogrammi koostamises kaasatud ekspert</t>
  </si>
  <si>
    <t>Tulemuse tase 2020</t>
  </si>
  <si>
    <t>2015-2016 toetusprogrammi perioodi kohustustega katmata jäägi prognoos</t>
  </si>
  <si>
    <t xml:space="preserve">Tugiprogrammi maksimaalne toetusmaht 2017-2019 </t>
  </si>
  <si>
    <t>Tugiprogrammi kogumaht 2017-2019</t>
  </si>
  <si>
    <t>Elluviija ja kaasatud organisastioonid</t>
  </si>
  <si>
    <t>Elluviija ja kaasatud organisatsioonid ootused  (eesmärgid, soovitud tulemused), muud täpsustused</t>
  </si>
  <si>
    <t>Tegevuse jätkuvus pärast 2019. aastat</t>
  </si>
  <si>
    <r>
      <t>P</t>
    </r>
    <r>
      <rPr>
        <b/>
        <sz val="12"/>
        <color rgb="FF000000"/>
        <rFont val="Times New Roman"/>
        <family val="1"/>
        <charset val="186"/>
      </rPr>
      <t>IIRKONDLIKUD ALGATUSED TÖÖHÕIVE JA ETTEVÕTLIKKUSE EDENDAMISEKS</t>
    </r>
  </si>
  <si>
    <t>Kirjeldatud tegevused aitavad kaasa võrdsete võimaluste loomisele tööturul ning ettevõtluse arendamisel</t>
  </si>
  <si>
    <t>Valgamaa noorte ettevõtlikkuse ja ettevõtlusteadlikkuse suurendamine</t>
  </si>
  <si>
    <t>Eesmärgiks on Valgamaa noorte ja õpetajate ettevõtlusalase teadlikkuse ja  huvi tõstmine läbi motiveeriva ja toetava keskkonna loomise.</t>
  </si>
  <si>
    <t>Valga maakonna tugiprogramm perioodil 2017-2019</t>
  </si>
  <si>
    <t>SVA</t>
  </si>
  <si>
    <t>Ettevõtliku kooli programmi tutvustamine  üldhariduskoolides</t>
  </si>
  <si>
    <t xml:space="preserve">Patee  koordinaator mõõdab tulemusi ja küsib tagasisidet pärast tegevuste lõppemist. </t>
  </si>
  <si>
    <t>Nupp nokib konkursi idee  tutvustamine koolides</t>
  </si>
  <si>
    <t>Ettevõtlikkust  tutvustavate mängude vahendamine koolidele</t>
  </si>
  <si>
    <t xml:space="preserve">Eesmärkide saavutamine on seotud noorsootööga, 2015-2016.a osalesid mini- ja õpilasfirmade juhendajate koolitusel lisaks õpetajatele ka noorsootöötjad. Täna on 50%  mini- ja õpilasfirmade juhendajatest noorsootöötajad, kes tegelevad noorte mini- ja õpilasfirmade juhendamisega noortekeskustes. </t>
  </si>
  <si>
    <r>
      <t xml:space="preserve">Tänasel hetkel on endiselt kitsaskohaks noorte madal ettevõtlusteadlikkus ja ettevõtlikkus.  Valgamaa üldhariduskoolides on  ettevõtlikkuse ja ettevõtlusõppe hariduse kvaliteet erineva tasemega.  Õpilasfirmade teke on kaootiline sõltudes õpetaja aktiivsusest, enamuses Valgamaa koolides pole mini- ja õpilasfirmasid kunagi olnud.   
Noorte tugiprogrammi käivitamisega oleme pannud aluse noorte ettevõtlikkuse valdkonna süsteemsele ja sihipärasele arendamisele. Maakondlikud partnerid on programmi tegevuste ja eesmärkidega hästi kaasa tulnud ning teadlikkus programmist on laialdane. Eelneva  perioodi tegevused on käivitanud edukalt. Enamuses tegevustega planeerime edasi minna perioodil 2017-2019, kaasates tegevustesse rohkem ettevõtjaid.
</t>
    </r>
    <r>
      <rPr>
        <u/>
        <sz val="11"/>
        <rFont val="Times New Roman"/>
        <family val="1"/>
        <charset val="186"/>
      </rPr>
      <t xml:space="preserve">Programmi elluviimisega oodatakse järgmist mõju: </t>
    </r>
    <r>
      <rPr>
        <sz val="11"/>
        <rFont val="Times New Roman"/>
        <family val="1"/>
        <charset val="186"/>
      </rPr>
      <t xml:space="preserve">
• paranenud on maakonna üldhariduskoolide ettevõtlushariduse kvaliteet;
• noored on ettevõtlikumad ja tööturul konkurentsivõimelisemad, kuna neis on kujundatud ettevõtlik hoiak ja nad on saanud piisava ettevalmistuse koolis ning osaledes noorte ettevõtluskonkursil "Nupp nokib";
• õpetajad teevad rohkem koostööd ja arendavad teadlikult kõikides ainetundides noortes ettevõtlikkust;
• õppetöösse  kaasatakse erinevaid partnereid; 
• ettevõtlikkus tegevustega panustataks kohalikku kogukonda.
Eelpool nimetatud mõjud saavutatakse tänu sellele, et noorte ettevõtlikkust arendatakse maakonnas süsteemselt ja järjepidevalt. Maakonna üldhariduskoolide ja  ettevõtjate  vahel on kujunenud välja süstemaatiline koostöö.  
</t>
    </r>
  </si>
  <si>
    <t xml:space="preserve">Maakonna üldhariduskoolid lähenevad süsteemselt õpilaste ettevõtlikkuse arendamisele ning mini- ja õpilasfirmade juhendajad on omavahel võrgustunud. Selle tulemusena on võimalik tõsta ja ühtlustada maakonnas valdkondlikku taset ning ühtlasi soodustada erinevate koolide vahelist koostööd. Koostöös ettevõtjatega ja kohaliku kogukonnaga on paranenud  maakonna haridusasutuste ettevõtlushariduse kvaliteet. Valgamaa noored on ettevõtlikumad ja tööturul konkurentsivõimelisemad, kuna neis on kujundatud ettevõtlik hoiak ja nad on saanud piisava ettevalmistuse koolis. </t>
  </si>
  <si>
    <t xml:space="preserve">Valgamaa ettevõtlikkusprogramme rakendavate koolide arv, mini- ja õpilasfirmade töös osalevate koolide arv. Mini- ja õpilasfirmades osalevate õpilaste arv % õpilaste kogumahust. 
</t>
  </si>
  <si>
    <t xml:space="preserve">Tegevustes osalevate koolide   arv. </t>
  </si>
  <si>
    <t>Ettevõtliku kooli programmiga on liitunud 50% Valgamaa üldhariduskoolidest. Igas piirkonnas on mini- ja õpilasfirmade juhendaja.    Noorte ettevõtluskonkursil osaleb  80% Valgamaa koolidest. Mini- ja õpilasfirmades osaleb 30% õpilastest.</t>
  </si>
  <si>
    <t xml:space="preserve">Mini- ja õpilasfirmade juhendajate võrgustik toimib, juhendajad on motiveeritud. Ettevõtliku kooli programmiga liitunud koolid on võrgustunud kogemuste ja parimate praktikate vahetamiseks.  Haridusasutused kaasavad õppetöösse praktikutest ettevõtjaid. </t>
  </si>
  <si>
    <t>KOV, üldhariduskoolid, mini- ja õpilasfirmade juhendajad, ettevõtjad</t>
  </si>
  <si>
    <t>Infovahetus</t>
  </si>
  <si>
    <t>Infovahetus, motiveerimine</t>
  </si>
  <si>
    <t xml:space="preserve">Koordineerimine, motiveerimine, infovahetus, projekti tutvustamine avalikkusele, tulemuste jälgimine ja mõõtmine, aruandlus. </t>
  </si>
  <si>
    <t xml:space="preserve">Noorte ettevõtluskonkurss "Nupp nokib"  on hästi käivitunud, selle töös hoidmiseks  on vaja  pidevalt suhelda koolide juhtkonnaga, õpilastega,juhendajate ja mentoritega ning neid innustada. Programmi "Ettevõtlik kool"  ei ole täies mahus  rakendatud, kuna puudub eestvedav jõud ja süsteemne lähenemine. </t>
  </si>
  <si>
    <t xml:space="preserve">2015. a sügisel koolitati mini- ja õpilasfirmade juhendajad ja käivitati Valgamaa noorte ettevõtluskonkurss "Nupp nokib", mille käigus toimusid koolitused,  loodi mini- ja õpilasfirmad ja osaleti laatadel  ning selgitati maakonna parimad tooted ja teenused.  2016.a kevadel võitis "Nupp nokib" konkursilt välja kasvanud Valga Põhikooli  MF Illuminati  Eesti parima minifirma tiitli.    Valgamaa koolide info   haridusprogrammist  "Ettevõtlik kool"  on puudulik. Mini- ja õpilasfirmade juhendajad ning   õpetajad vajavad innustamist, nõustamist ja tuge  mini- ja õpilasfirmade juhendamisel ja ettevõtlikkusõppe rakendamisel ainetundides. </t>
  </si>
  <si>
    <t>Ettevõtliku kooli programmiga on liitunud kõik Valgamaa üldhariduskoolid ja 30% lasteaedadest.Igas haridusasutuses ja noortekeskuses on mini- ja õpilasfirmade juhendaja.</t>
  </si>
  <si>
    <t xml:space="preserve"> Toimib ettevõtliku kooli programmiga liitunud asutuste võrgustik. Noorte ettevõtluskonkurss on laienenud väljaspoole maakonda. Mini- ja õpilasfirmade juhendajad on motiveeritud ja vahetavad regulaarselt parimaid praktikaid ja kogemusi.</t>
  </si>
  <si>
    <t xml:space="preserve">2015/2016.a õppeaastal oli Valgamaal 12 põhikooli ja 6 keskkooli/gümnaasiumi, kus õppis 2 979 õpilast. Ettevõtliku kooli programmiga on liitunud 3 kooli.  2015/2016.a loodi 6 koolis 11 mini- ja õpilasfirmat. Koolitatud on 18 mini- ja õpilasfirmade juhendajat.  </t>
  </si>
  <si>
    <t>Valgamaa kooliõpilased ja koolid teavad noorte ettevõtluskonkurssi "Nupp nokib", kuid kõikidel koolidel ei ole veel valmisolekut konkursil osalemiseks, puuduvad mini- ja õpilasfirmade juhendajad koolis või noortekeskuses.  Majandushariduse edendamiseks on koolides korraldatud majandusmänge, kuid see ei ole olnud regulaarne vaid pigem rahastusvõimalustest lähtuv.  Ettevõtliku kooli turundus haridusasutustes ei ole olnud piisav.</t>
  </si>
  <si>
    <t xml:space="preserve"> Koolitatud ja motiveeritud juhendajate ning õpilastele läbiviidud koolituspäevade ja laadamüükide tulemusena on tõusnud mini- ja õpilasfirmades osalevate õpilaste arv. Koolid on liitunud ettevõtliku kooli programmiga, õpetajate  vahel toimub pidev koostöö, osatakse lõimida erinevaid ainetunde. Õpetajad mõistavad, miks nad mingeid ainetunde annavad ning oskavad tuua seoseid päris eluga. Ettevõtlikkuspädevust arendatakse igas ainetunnis kaasates kohalikku kogukonda ja ettevõtjaid. </t>
  </si>
  <si>
    <t xml:space="preserve">Osalejate nimekirjad, läbiviidud ürituste arv, eelarve täitmine, osalejate rahulolu hinnang. </t>
  </si>
  <si>
    <t>Ettevõtliku kooli koolitused maakonna  haridusasutustes koolides</t>
  </si>
  <si>
    <t>Ühistegevused ja õppereisid parimate praktikate ja kogemuste vahetamiseks</t>
  </si>
  <si>
    <t>"Nupp nokib" konkursil osalevate mini- ja  õpilasfirmade toetamine, koolitamine, nõustamine ja tunnustamine.</t>
  </si>
  <si>
    <t>Ettevõtlikkuse edulugude kogumine</t>
  </si>
  <si>
    <t xml:space="preserve">Tegevus jätkub peale 2019. aastat </t>
  </si>
  <si>
    <t>SA Lõuna Eesti Turism</t>
  </si>
  <si>
    <t>Valgamaa Arenguagentuur</t>
  </si>
  <si>
    <t xml:space="preserve">Koordineerimine,  infovahetus, projekti tutvustamine avalikkusele, tulemuste jälgimine ja mõõtmine, aruandlus. </t>
  </si>
  <si>
    <t xml:space="preserve">Tegevuste eesmärgiks on  Valgamaa turismiettevõtete ettevõtlusaktiivsuse suurendamine, töökohtade loomine ja säilitamine turismisektoris. Koostöö turismisektori ja teiste valdkondade vahel, mille tulemusena suureneb maakonna sisemajanduse koguprodukt.   </t>
  </si>
  <si>
    <t xml:space="preserve">MTÜ Valgamaa Omavalitsuste Liit </t>
  </si>
  <si>
    <r>
      <rPr>
        <sz val="11"/>
        <color rgb="FF000000"/>
        <rFont val="Times New Roman"/>
        <family val="1"/>
        <charset val="186"/>
      </rPr>
      <t>Eesmärk 1: Paranenud töövõimalused ja tööjõu kättesaadavus 1.3 Inimeste ettevõtlikkuse ning ettevõtlusaktiivsuse tõstmine
-Ettevõtlusõppe (sh õpilasfirmade loomine) rakendamine ja arendamine Valgamaa koolides ja
väljaspool kooli, kokkulepete sõlmimine Valgamaa ettevõtjatega koolides õpetamiseks ;                - Valgamaa ajujahi konkursi käivitamine.                                                                                                        Eesmärk 5: Valgamaal on tegusad kogukonnakeskused ja aktiivne noorsootöö,
huvitegevus ning spordi- ja kultuurielu.  5.4 Noorsootöö osapooled, nii koolisisene kui ka avatud noorsootöö, toetavad noortes algatusvõime ja aktiivsuse tõusu.
-Suurendatakse võimalusi noorte loovuse arendamiseks, omaalgatuseks ja ühistegevusteks ;                    5.5 Noorsootöö osapooled teevad järjepidevat koostööd.- Noorsootöö osapoolte ja noortegruppide järjepidev koostöö.</t>
    </r>
    <r>
      <rPr>
        <i/>
        <sz val="11"/>
        <color rgb="FF000000"/>
        <rFont val="Times New Roman"/>
        <family val="1"/>
        <charset val="186"/>
      </rPr>
      <t xml:space="preserve"> </t>
    </r>
  </si>
  <si>
    <t xml:space="preserve"> Arengustrateegia Valgamaa 2020  http://valga.maavalitsus.ee/documents/180027/2279601/arengustrateegia_Valgamaa+2020_27.11.2015+seisuga.pdf/17e7c38b-fbe7-4c80-93ff-ac6e3d011e9b
</t>
  </si>
  <si>
    <t xml:space="preserve">Valga Maavalitsus; Valgamaa Omavalitsuste Liit, Valgamaa Arenguagentuur; Valgamaa Partnerluskogu; Valgamaa Kutseõppekeskus; Eesti Töötukassa Valgamaa osakond; Valga Äriklubi.
</t>
  </si>
  <si>
    <t xml:space="preserve">
Teet Reedi, Valgamaa Arenguagentuur, PATEE tegevuskava koordinaator* aga kes on edasiseks kontaktiks? :)  ees ja perenimi, amet</t>
  </si>
  <si>
    <t xml:space="preserve">Valgamaal kui ka Eestis üldiselt täidab turism olulist rolli üldises majandusarengus. Turismiturul toimuv on tihedalt seotud teiste majandussektoritega. Valgamaal on olemas kõik looduslikud eeldused (metsad, hulgaliselt järvi, looduspargid jne), et välja arendada loodusturismile ning aktiivsele puhkusele
iseloomulikke tooteid (kalastamine, loodus- ja veematkad erinevate liikumisvahenditega, metsasaaduste korjamine jne) ning suurendada aktiivsete tegevuste võimalusi veelgi (seikluspargid, militaarteemad, jahiturism jne) erinevates vanusegruppides inimestele.Võrreldes Eesti suuremate linnadega jääb Valgamaa külastajate arv ka tulevikus neist väiksemaks, kuid vastukaaluks linna „anonüümsetele“ teenustele on Valgamaal võimalus erinevate ettevõtjate koostöös osutada kliendile personaalseid ja põnevaid teenuseid. Ettevõtjate koostöövõrgustike tugevdamine on selle eeltingimus.  </t>
  </si>
  <si>
    <t xml:space="preserve">Olulisemaid tegevused perioodil on noorte ettevõtlikkuse suurendamiseks ettevõtluskonkursi "Nupp nokib " korraldamine, mille käigus Valgamaa  noored mõtlevad välja äriidee, arendavad äriideest toote ja turundavad toodet osaledes erinevatel laatadel ja sotsiaalmeedias. Konkursi raames toimuvad äriideede genereerimiseks, tootearenduseks ja turunduseks jm. erinevad koolitused ja töötoad. Noori toetavad koolitatud juhendajad ja ettevõtjatest mentorid (Nupp nokib konkursi tegevsi kajastab FB leht Nupp nokib). Algklassidele korraldatakse majandusmänge, et tekitada neis ettevõtlikkust ja valmistada neid ette ettevõtluskonkursil "Nupp nokib"  osalema. Ettevõtliku kooli põhimõtete tutvustamiseks korraldatakse haridusasutustele ettevõtliku kooli programmi tutvustavaid koolitusi, korraldatakse haridusasutustele ühiseid  õppereise parimate praktikatega tutvumiseks. Päriselu sidumiseks õppeainetega ( sh. mini- ja õpilasfirmad) luuakse mini- ja õpilasfirma  juhendajatest, haridusasutuse juhtidest  ja ettevõtjatest  koostöövõrgustik. Programmi tegevusi tutvustatakse sotsiaalmeedias, Tankla ajalehes (maakonna noorteleht),  Tankla veebilehes ja  Tankla TV-s. </t>
  </si>
  <si>
    <t xml:space="preserve">Kui üldjoontes on aastaringsete objektide külastatavus enam-vähem stabiilne, siis ilmast ehk lumest olenevate talvepuhkuse objektide puhul on näha kõikumisi, mis ei pruugi olla turundusega seotud. Siiski võib näha, et objektidel, nagu GMP, Pühajärve SPA, Valga Militaarteemapark ja Sangaste loss, kes on viimastel aastatel ühisturundustegevustes osalenud, külastatavuse stabiilsust või kohati ka tõusu.
Valgamaal on vaja paremat ettevõtjate koostööd, kuna suure turu jaoks on üksikud ettevõtted liialt väikesed ning nende turundustöö jääb sageli märkamatuks. Ühistegevuste kaudu on võimalik rohkem silma paista ning külastaja viibimist piirkonnas pikendada. Ühistegevusteks  on meil tarvis korraldada ümarlaudu ning ettevõtete konkurentsivõime tõstmiseks koolitada ettevõtjaid.  
</t>
  </si>
  <si>
    <t xml:space="preserve">Haldab Valgakülastuskeskuse, Otepää turismiinfokeskuse ja Tõrva turismiinfopunkti tegevust, mis annab hea ülevaate maakonda külastavate  turistide ja maakonna turismiettevõtete vajadustest.  </t>
  </si>
  <si>
    <t>Ettevõtted ei ole huvitatud koostööst</t>
  </si>
  <si>
    <t>Selgitame isikliku suhtluse kaudu koostööst saadavat kasu. Kasutame ettevõtete kaasamiseks "autoriteete" (teisi aktiivseid turismiettevõtjaid, kes teevad omavahel koostööd). Pakume põnevaid koolitusi ja õppereise</t>
  </si>
  <si>
    <t xml:space="preserve">Patee  koordinaator mõõdab tulemusi ja küsib tagasisidet pärast tegevuste lõppemist.  Valgamaa Arenguagentuuri turismiarendusjuht kogub ja analüüsib  maakonna turismistatistikat. </t>
  </si>
  <si>
    <t>Giidide-matkajuhtide koolitused</t>
  </si>
  <si>
    <t>Parimate praktikate omandamiseks õppereisid Eesti erinevatesse piirkondadesse</t>
  </si>
  <si>
    <t>Turismiettevõtjate ümarlauad võrgustumiseks</t>
  </si>
  <si>
    <t>Valgamaa toitlustusettevõtetes testostud + klienditeeninduse koolitused</t>
  </si>
  <si>
    <t>Väiketoidutootjate, käsitöötootjate ja turismiettevõtjate võrgustiku arendamiseks seminarid, tootearendus- ja turunduskoolitused</t>
  </si>
  <si>
    <t xml:space="preserve">Messidel, välisriikides seminaridel Valgamaa väljapanek, osalemine </t>
  </si>
  <si>
    <t>Valgamaa sündmuste kalendrite koostamine, tõlkimine, kujundamine, trükkimine</t>
  </si>
  <si>
    <t xml:space="preserve">Jätkub peale 2019.a </t>
  </si>
  <si>
    <t>Korratakse 2020.a</t>
  </si>
  <si>
    <t xml:space="preserve">Tehakse koostööd SA Lõuna Eesti Turism </t>
  </si>
  <si>
    <t>Juhendajate nappus</t>
  </si>
  <si>
    <t>Pakkuda võimalust juhendajatele osa saada huvitavatest koolitustest ja õppereisidest</t>
  </si>
  <si>
    <t>Vähene huvi mini- ja õpilasfirmade  vastu</t>
  </si>
  <si>
    <t xml:space="preserve">Valgamaa ettevõtlusaktiivsus turismisektoris on kasvanud. </t>
  </si>
  <si>
    <t>Valga  maakonna tugiprogramm perioodil 2017-2019</t>
  </si>
  <si>
    <t>Valgamaa Arenguagentuur, omavalitsused, üldhariduskoolid, mini- ja õpilasfirmade juhendajad, ettevõtjad</t>
  </si>
  <si>
    <t>Valgamaa Arenguagentuur, Lõuna Eesti Turism</t>
  </si>
  <si>
    <r>
      <t>Valgamaa külastajatel on võimalik turismiinfot hankida veebiportaalide kaudu või erinevatelt tükistelt, piirkonda turundatakse Balttouri, Matkamessi ja Touresti messil, ettevõtjatele korraldatakse õppereise. Turismiettevõtjate ja väiketootjate konkurentsivõime tõstmiseks ja   võrgustumiseks korraldatakse ümarlaudu ja koolitusi. Valgamaa vaatamisväärsuste paremaks eksponeerimiseks korraldame giidide koolitusi. Välisturistide osatähtsuse suurendamiseks korraldatakse</t>
    </r>
    <r>
      <rPr>
        <sz val="11"/>
        <color theme="1"/>
        <rFont val="Times New Roman"/>
        <family val="1"/>
        <charset val="186"/>
      </rPr>
      <t xml:space="preserve"> lähiturgude (Läti, Soome, Venemaa, Valgevene, Leedu) ajakirjanikele  pressireisi Valgamaale. </t>
    </r>
  </si>
  <si>
    <t>Valgamaa võimalus on väiketootmise eeliste kasutamine, spetsialiseerumine ja paindlikkus, sest järjest enam inimesi eelistab kodumaist puhast toodangut.  Võimaluste realiseerimiseks teevad erinevate sektorite väikeettevõtted  koostööd, on loodud  tarneahelad ning toimivad väikeettevõtjate võrgustikud (ristturundus).  Turismiettevõtetes ja kohalikes kauplustes turundatakse kohalike mikroettevõtete toodangut (toiduained, käsitöö).   Valgamaa ettevõtetel on turundusstrateegia ja huvitavad turismitooted, mistõttu  turismiturundus on  efektiivne ja   jätkusuutlik.    Selliste tegevustega arendame, kohalikku kogukonda tervikuna.</t>
  </si>
  <si>
    <r>
      <rPr>
        <i/>
        <u/>
        <sz val="11"/>
        <rFont val="Times New Roman"/>
        <family val="1"/>
        <charset val="186"/>
      </rPr>
      <t xml:space="preserve">Eesmärk 1: Paranenud töövõimalused ja tööjõu kättesaadavus </t>
    </r>
    <r>
      <rPr>
        <i/>
        <sz val="11"/>
        <rFont val="Times New Roman"/>
        <family val="1"/>
        <charset val="186"/>
      </rPr>
      <t xml:space="preserve">   1.1 Ettevõtete konkurentsivõime tõstmine suurema lisandväärtuse saavutamiseks ettevõtluses
-Ettevõtjate koolitus ja nõustamine konkurentsivõime suurendamiseks (nt strateegilise
juhtimise, tootearenduse, turunduse ja töötajate arendamise valdkonnas).
-Ettevõtete võrgustumise ja klastrites osalemise soodustamine;                                                                     </t>
    </r>
    <r>
      <rPr>
        <i/>
        <u/>
        <sz val="11"/>
        <rFont val="Times New Roman"/>
        <family val="1"/>
        <charset val="186"/>
      </rPr>
      <t xml:space="preserve">Eesmärk 2: Maakonna eripära arvestav (nutikas) piirkondlik spetsialiseerumine  ja lisandväärtuse kasv ettevõtluses </t>
    </r>
    <r>
      <rPr>
        <i/>
        <sz val="11"/>
        <rFont val="Times New Roman"/>
        <family val="1"/>
        <charset val="186"/>
      </rPr>
      <t xml:space="preserve">                                                                                                                                                                            - Maakonna ja piirkondlike turismiveebide väljaarendamine www.puhkaeestis.ee andmebaasi    Turismiettevõtjate koostöövõrgustike loomine ja arendamine Otepääl, Sangastes, Tõrva-Helme,
Karula ja Valga piirkonnas. Osalemine ja igakülgne kaasaaitamine Lõuna-Eesti ülese
koostöövõrgustiku „Elu kahe maailma piiril“ (National Geographic nn kollased aknad), Via
Hanseatica jt koostöövõrgustike arenemisele.
-Koostöö ettevõtete vahel mitmekesisema ja suurema lisandväärtusega turismiteenuste
pakkumiseks (N: majutusettevõte toodab käsitööd, viib läbi õpitube, kasvatab taimi, lambaid
vms).
-Turismiteenuste kvaliteedisüsteemi arendamine ja rakendamine (ettevõtete kvaliteedi
kontrollimissüsteemide väljatöötamine ja rakendamine, turismiettevõtjate tunnustamine, TEV
töötajate arendamine, TEV osalemine EAS kvaliteediprogrammis).
-Turismiteenuste efektiivsem turundamine ja suurem koostöö ettevõtjate vahel.
-Võimalike marsruutide väljatöötamine Euroopa suurematest keskustest Valgamaale reisimiseks
ning sellekohase info avaldamine veebides ja turismitrükistes.
</t>
    </r>
  </si>
  <si>
    <t xml:space="preserve">Tegevus panustab  tööhõive ja ettevõtlusaktiivsuse kasvule väljaspool Tallinna ja Tartu linnapiirkonda.
  </t>
  </si>
  <si>
    <t>Valgamaa on tuntud kui atraktiivne aktiivse puhkamise võimalusi pakkuv turismipiirkond Eestis. Maakonnas toimub väga palju erinevaid suurüritusi: viiakse läbi festivale, vabaõhukontserte, toimuvad maailmaklassis suusavõistlused, öölaulupeod, triatlonid, autorallid jne. Kõik see toob Valgamaale hulganisti külastajaid, kellel sihtpunktide ja vabaajaveetmise võimaluste  leidmine on tehtud lihtsaks tänu  turismitrükistele  ja veebilahendustele. Valgamaa võimalus on väiketootmise eeliste kasutamine, spetsialiseerumine ja paindlikkus, sest järjest enam inimesi eelistab kodumaist puhast toodangut.  Võimaluste realiseerimiseks teevad erinevate sektorite väikeettevõtted  koostööd, on loodud  tarneahelad ning toimivad väikeettevõtjate võrgustikud (ristturundus).  Turismiettevõtetes ja kohalikes kauplustes turundatakse kohalike mikroettevõtete toodangut (toiduained, käsitöö).   Valgamaa ettevõtetel on turundusstrateegia ja huvitavad turismitooted, mistõttu  turismiturundus on  efektiivne ja   jätkusuutlik.  Areneb kohalik kogukond ja inimestel tekib võimalus ja motivatsioon endale töökoht luua ja maale elama jääda.</t>
  </si>
  <si>
    <r>
      <t>Kui  2015. aastal välisturistide arv langes  Eestis üldiselt  3%, siis Valgamaal langes   4% . Käesoleval aastal  jaanuarist septembrini peatus  Eesti majutusettevõtetes 2,59 miljonit turisti – 166 000 võrra ehk 7% rohkem kui 2015.a. samal ajal. K</t>
    </r>
    <r>
      <rPr>
        <b/>
        <sz val="11"/>
        <color rgb="FF000000"/>
        <rFont val="Times New Roman"/>
        <family val="1"/>
        <charset val="186"/>
      </rPr>
      <t xml:space="preserve">ui jaan- sept. 2016 Eestis siseturistide ööbiste arv kasvas 2015.a. sama perioodiga võrreldes 7%, nende veedetud ööde arv aga 10%, siis  viies maakonnas siseturistide ööbimiste arv vähenes sh.  Valgamaal vähenesid siseturistide   ööbimised põhiliselt puhkusereisidel. </t>
    </r>
    <r>
      <rPr>
        <b/>
        <sz val="11"/>
        <color theme="1"/>
        <rFont val="Times New Roman"/>
        <family val="1"/>
        <charset val="186"/>
      </rPr>
      <t>Positiivsena võisid turistide arvu 2013-2014.a Valgamaal mõjutada 2013-2014 läbiviidud suured välisturunduskampaaniad projektide abil, negatiivsena aga  turunduskampaaniate puudumine 2014 II poolaastast.</t>
    </r>
    <r>
      <rPr>
        <b/>
        <sz val="11"/>
        <color rgb="FF000000"/>
        <rFont val="Times New Roman"/>
        <family val="1"/>
        <charset val="186"/>
      </rPr>
      <t xml:space="preserve"> </t>
    </r>
    <r>
      <rPr>
        <sz val="11"/>
        <color rgb="FF000000"/>
        <rFont val="Times New Roman"/>
        <family val="1"/>
        <charset val="186"/>
      </rPr>
      <t xml:space="preserve"> Eesti majutusettevõtete sissetulek majutusteenuste müügist jaan-sept.  kasvas 10,7% (153,3 miljonilt 169,8 miljonini). Statistikaameti 2015.a  andmetel on Valgamaal 95 majutusettevõtet 2837 voodikohaga, turism on oluline majandussektor Valgamaa jaoks, kuna  meil on Eestis  ühe elaniku kohta  kõige rohkem voodikohti ning  majutusettevõtted toetavad paljude teiste ettevõtete tööd: toitlustusettevõtted, vabaajaveetmisvõimalusi pakkuvad ettevõtted , transpordiettevõtted, jaekaubandus, põllumajandus jne. </t>
    </r>
  </si>
  <si>
    <t xml:space="preserve">Programmi raames läbiviidud ürituste arv, osalejate arv.  Üritustel osalejate rahulolu hinnang. </t>
  </si>
  <si>
    <t>Ööbimiste kestvus</t>
  </si>
  <si>
    <t>Turistide ööbimiste kestvus on kasvanud 10%.</t>
  </si>
  <si>
    <t>2015.a  viibisid turistid maakonnas kesmiselt 1,93 ööd</t>
  </si>
  <si>
    <t>Turistide ööbimiste kestvus on kasvanud 12%.</t>
  </si>
  <si>
    <t>Linnade kaartide uuendamine. Suusa ja matkaradade kaartide väljatöötamine</t>
  </si>
  <si>
    <t xml:space="preserve">Pressireisid </t>
  </si>
  <si>
    <t>Valgamaa on tuntud kui atraktiivne aktiivse puhkamise võimalusi pakkuv turismipiirkond Eestis, toimib ettevõtete vaheline rist- ja ühisturundus.</t>
  </si>
  <si>
    <t>Osalejate nimekirjad, läbiviidud ürituste arv, eelarve täitmine, osalejate rahulolu hinnang. Turismistatistika andmed statistikaametist</t>
  </si>
  <si>
    <r>
      <t>Valgamaal  on vaja tõhusamat turismisektori ettevõtete  koostööd, kuna suure turu jaoks on üksikud ettevõtted liialt väikesed ning nende turundustöö jääb sageli märkamatuks. Ühistegevuste kaudu on võimalik rohkem silma paista ning külastaja viibimist piirkonnas pikendada. Selleks võimaldame ettevõtjate osalemist turismimessidel. Turismisektori ettevõtete koostöö suurendamiseks kaardistatakse ettevõtjate vajadused ja ootused, vastavalt sellele korraldatakse ettevõtete ühistegevusi (õppereise, turundustegevusi)  ja  koolitusi . Väiketoidutootjate, käsitöötootjate ja turismiettevõtjate võrgustiku arendamiseks seminarid, tootearendus- ja turunduskoolitused. Välisturistide osatähtsuse suurendamiseks koraaldame pressireise.</t>
    </r>
    <r>
      <rPr>
        <sz val="11"/>
        <color rgb="FFFF0000"/>
        <rFont val="Times New Roman"/>
        <family val="1"/>
        <charset val="186"/>
      </rPr>
      <t xml:space="preserve">  </t>
    </r>
    <r>
      <rPr>
        <sz val="11"/>
        <color rgb="FF000000"/>
        <rFont val="Times New Roman"/>
        <family val="1"/>
        <charset val="186"/>
      </rPr>
      <t xml:space="preserve">
Testostud on vajalikud, kuna peale testostude läbiviimist tulid välja mitmed arengukohad toitlustuskohtade teeninduses (nt peab parandama lisamüüki) ja vajadus on ühtlustada ning tõsta taset professionaalse teeninduse valdkonnas Valga linna söögikohtades.  Maakonna mainekujunduse üks oluline osa on turismisektoris aset leidvad sündmused, ettevõtete turundustegevuse parandamine, edulugude kogumine ja levitamine. 
Üha rohkem infot on virtuaalne, kuid siiski soovivad maakonda külastavad turistid paberkandjal infot, töötame välja suusa- ja matkaradade kaardi, mida on külastajad aastaid küsinud ning uuendame kolme maakonna linna kaarti.  </t>
    </r>
  </si>
  <si>
    <t xml:space="preserve">Otsus 20.10.2016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</si>
</sst>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_-* #,##0\ [$€-425]_-;\-* #,##0\ [$€-425]_-;_-* &quot;-&quot;??\ [$€-425]_-;_-@_-"/>
  </numFmts>
  <fonts count="35" x14ac:knownFonts="1">
    <font>
      <sz val="11"/>
      <color rgb="FF000000"/>
      <name val="Calibri"/>
    </font>
    <font>
      <sz val="11"/>
      <color theme="1"/>
      <name val="Calibri"/>
      <family val="2"/>
      <charset val="186"/>
      <scheme val="minor"/>
    </font>
    <font>
      <sz val="11"/>
      <color rgb="FF000000"/>
      <name val="Calibri"/>
      <family val="2"/>
      <charset val="186"/>
    </font>
    <font>
      <sz val="11"/>
      <name val="Calibri"/>
      <family val="2"/>
      <charset val="186"/>
    </font>
    <font>
      <sz val="11"/>
      <color rgb="FF000000"/>
      <name val="Calibri"/>
    </font>
    <font>
      <b/>
      <sz val="9"/>
      <color indexed="81"/>
      <name val="Tahoma"/>
      <family val="2"/>
      <charset val="186"/>
    </font>
    <font>
      <sz val="9"/>
      <color indexed="81"/>
      <name val="Tahoma"/>
      <family val="2"/>
      <charset val="186"/>
    </font>
    <font>
      <b/>
      <sz val="14"/>
      <color rgb="FF000000"/>
      <name val="Times New Roman"/>
      <family val="1"/>
      <charset val="186"/>
    </font>
    <font>
      <b/>
      <sz val="12"/>
      <color rgb="FF000000"/>
      <name val="Times New Roman"/>
      <family val="1"/>
      <charset val="186"/>
    </font>
    <font>
      <sz val="11"/>
      <color rgb="FF000000"/>
      <name val="Times New Roman"/>
      <family val="1"/>
      <charset val="186"/>
    </font>
    <font>
      <b/>
      <sz val="11"/>
      <color rgb="FF000000"/>
      <name val="Times New Roman"/>
      <family val="1"/>
      <charset val="186"/>
    </font>
    <font>
      <sz val="10"/>
      <color theme="1"/>
      <name val="Times New Roman"/>
      <family val="1"/>
      <charset val="186"/>
    </font>
    <font>
      <b/>
      <sz val="14"/>
      <color theme="1"/>
      <name val="Times New Roman"/>
      <family val="1"/>
      <charset val="186"/>
    </font>
    <font>
      <sz val="14"/>
      <color rgb="FF000000"/>
      <name val="Times New Roman"/>
      <family val="1"/>
      <charset val="186"/>
    </font>
    <font>
      <sz val="9"/>
      <color rgb="FF000000"/>
      <name val="Times New Roman"/>
      <family val="1"/>
      <charset val="186"/>
    </font>
    <font>
      <sz val="11"/>
      <name val="Times New Roman"/>
      <family val="1"/>
      <charset val="186"/>
    </font>
    <font>
      <i/>
      <sz val="11"/>
      <color rgb="FF000000"/>
      <name val="Times New Roman"/>
      <family val="1"/>
      <charset val="186"/>
    </font>
    <font>
      <b/>
      <sz val="11"/>
      <color theme="1"/>
      <name val="Times New Roman"/>
      <family val="1"/>
      <charset val="186"/>
    </font>
    <font>
      <b/>
      <sz val="11"/>
      <name val="Times New Roman"/>
      <family val="1"/>
      <charset val="186"/>
    </font>
    <font>
      <i/>
      <sz val="11"/>
      <name val="Times New Roman"/>
      <family val="1"/>
      <charset val="186"/>
    </font>
    <font>
      <sz val="11"/>
      <color rgb="FFFFFFFF"/>
      <name val="Times New Roman"/>
      <family val="1"/>
      <charset val="186"/>
    </font>
    <font>
      <sz val="11"/>
      <color rgb="FFAEABAB"/>
      <name val="Times New Roman"/>
      <family val="1"/>
      <charset val="186"/>
    </font>
    <font>
      <sz val="11"/>
      <color theme="1"/>
      <name val="Times New Roman"/>
      <family val="1"/>
      <charset val="186"/>
    </font>
    <font>
      <b/>
      <i/>
      <sz val="12"/>
      <color rgb="FF000000"/>
      <name val="Times New Roman"/>
      <family val="1"/>
      <charset val="186"/>
    </font>
    <font>
      <i/>
      <sz val="11"/>
      <color rgb="FFFF0000"/>
      <name val="Times New Roman"/>
      <family val="1"/>
      <charset val="186"/>
    </font>
    <font>
      <sz val="11"/>
      <color rgb="FFADB9CA"/>
      <name val="Times New Roman"/>
      <family val="1"/>
      <charset val="186"/>
    </font>
    <font>
      <i/>
      <sz val="10"/>
      <color rgb="FF000000"/>
      <name val="Times New Roman"/>
      <family val="1"/>
      <charset val="186"/>
    </font>
    <font>
      <i/>
      <sz val="10"/>
      <name val="Times New Roman"/>
      <family val="1"/>
      <charset val="186"/>
    </font>
    <font>
      <i/>
      <sz val="11"/>
      <color theme="1"/>
      <name val="Times New Roman"/>
      <family val="1"/>
      <charset val="186"/>
    </font>
    <font>
      <i/>
      <sz val="10"/>
      <color theme="1"/>
      <name val="Times New Roman"/>
      <family val="1"/>
      <charset val="186"/>
    </font>
    <font>
      <sz val="12"/>
      <color rgb="FF000000"/>
      <name val="Times New Roman"/>
      <family val="1"/>
      <charset val="186"/>
    </font>
    <font>
      <u/>
      <sz val="11"/>
      <name val="Times New Roman"/>
      <family val="1"/>
      <charset val="186"/>
    </font>
    <font>
      <i/>
      <u/>
      <sz val="11"/>
      <name val="Times New Roman"/>
      <family val="1"/>
      <charset val="186"/>
    </font>
    <font>
      <sz val="10"/>
      <color theme="1"/>
      <name val="Arial"/>
      <family val="2"/>
      <charset val="186"/>
    </font>
    <font>
      <sz val="11"/>
      <color rgb="FFFF0000"/>
      <name val="Times New Roman"/>
      <family val="1"/>
      <charset val="186"/>
    </font>
  </fonts>
  <fills count="7">
    <fill>
      <patternFill patternType="none"/>
    </fill>
    <fill>
      <patternFill patternType="gray125"/>
    </fill>
    <fill>
      <patternFill patternType="solid">
        <fgColor rgb="FFE7E6E6"/>
        <bgColor rgb="FFE7E6E6"/>
      </patternFill>
    </fill>
    <fill>
      <patternFill patternType="solid">
        <fgColor rgb="FFFEF2CB"/>
        <bgColor rgb="FFFEF2CB"/>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double">
        <color rgb="FF000000"/>
      </top>
      <bottom/>
      <diagonal/>
    </border>
    <border>
      <left/>
      <right style="thin">
        <color rgb="FF000000"/>
      </right>
      <top style="double">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3">
    <xf numFmtId="0" fontId="0" fillId="0" borderId="0"/>
    <xf numFmtId="9" fontId="4" fillId="0" borderId="0" applyFont="0" applyFill="0" applyBorder="0" applyAlignment="0" applyProtection="0"/>
    <xf numFmtId="0" fontId="1" fillId="0" borderId="0"/>
  </cellStyleXfs>
  <cellXfs count="149">
    <xf numFmtId="0" fontId="0" fillId="0" borderId="0" xfId="0" applyFont="1" applyAlignment="1"/>
    <xf numFmtId="0" fontId="7" fillId="0" borderId="0" xfId="0" applyFont="1" applyAlignment="1">
      <alignment horizontal="left" vertical="center"/>
    </xf>
    <xf numFmtId="0" fontId="9" fillId="0" borderId="0" xfId="0" applyFont="1" applyAlignment="1">
      <alignment wrapText="1"/>
    </xf>
    <xf numFmtId="0" fontId="9" fillId="0" borderId="0" xfId="0" applyFont="1" applyAlignment="1"/>
    <xf numFmtId="0" fontId="11" fillId="0" borderId="0" xfId="0" applyFont="1" applyAlignment="1">
      <alignment horizontal="left" vertical="center"/>
    </xf>
    <xf numFmtId="0" fontId="10" fillId="0" borderId="0" xfId="0" applyFont="1" applyAlignment="1">
      <alignment horizontal="left" vertical="top" wrapText="1"/>
    </xf>
    <xf numFmtId="0" fontId="12" fillId="0" borderId="0" xfId="0" applyFont="1" applyAlignment="1">
      <alignment horizontal="left" vertical="center"/>
    </xf>
    <xf numFmtId="0" fontId="13" fillId="0" borderId="0" xfId="0" applyFont="1"/>
    <xf numFmtId="0" fontId="13" fillId="0" borderId="0" xfId="0" applyFont="1" applyAlignment="1">
      <alignment wrapText="1"/>
    </xf>
    <xf numFmtId="0" fontId="14" fillId="0" borderId="0" xfId="0" applyFont="1"/>
    <xf numFmtId="0" fontId="9" fillId="2" borderId="1" xfId="0" applyFont="1" applyFill="1" applyBorder="1"/>
    <xf numFmtId="0" fontId="10" fillId="2" borderId="12" xfId="0" applyFont="1" applyFill="1" applyBorder="1" applyAlignment="1">
      <alignment vertical="center" wrapText="1"/>
    </xf>
    <xf numFmtId="0" fontId="10" fillId="2" borderId="2" xfId="0" applyFont="1" applyFill="1" applyBorder="1" applyAlignment="1">
      <alignment vertical="center" wrapText="1"/>
    </xf>
    <xf numFmtId="0" fontId="10" fillId="0" borderId="0" xfId="0" applyFont="1" applyAlignment="1">
      <alignment wrapText="1"/>
    </xf>
    <xf numFmtId="0" fontId="16" fillId="0" borderId="0" xfId="0" applyFont="1" applyAlignment="1">
      <alignment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0" xfId="0" applyFont="1" applyAlignment="1">
      <alignment vertical="center"/>
    </xf>
    <xf numFmtId="0" fontId="17" fillId="4" borderId="35" xfId="0" applyFont="1" applyFill="1" applyBorder="1" applyAlignment="1">
      <alignment vertical="center" wrapText="1"/>
    </xf>
    <xf numFmtId="0" fontId="18" fillId="4" borderId="35" xfId="0" applyFont="1" applyFill="1" applyBorder="1" applyAlignment="1">
      <alignment vertical="center" wrapText="1"/>
    </xf>
    <xf numFmtId="0" fontId="9" fillId="0" borderId="3" xfId="0" applyFont="1" applyBorder="1" applyAlignment="1">
      <alignment wrapText="1"/>
    </xf>
    <xf numFmtId="0" fontId="9" fillId="0" borderId="1" xfId="0" applyFont="1" applyBorder="1" applyAlignment="1">
      <alignment wrapText="1"/>
    </xf>
    <xf numFmtId="0" fontId="10" fillId="2" borderId="11" xfId="0" applyFont="1" applyFill="1" applyBorder="1" applyAlignment="1">
      <alignment vertical="center" wrapText="1"/>
    </xf>
    <xf numFmtId="0" fontId="15" fillId="0" borderId="0" xfId="0" applyFont="1" applyAlignment="1">
      <alignment wrapText="1"/>
    </xf>
    <xf numFmtId="0" fontId="15" fillId="0" borderId="15" xfId="0" applyFont="1" applyBorder="1" applyAlignment="1">
      <alignment wrapText="1"/>
    </xf>
    <xf numFmtId="0" fontId="15" fillId="0" borderId="1" xfId="0" applyFont="1" applyBorder="1" applyAlignment="1">
      <alignment wrapText="1"/>
    </xf>
    <xf numFmtId="14" fontId="15" fillId="0" borderId="1" xfId="0" applyNumberFormat="1" applyFont="1" applyBorder="1" applyAlignment="1">
      <alignment wrapText="1"/>
    </xf>
    <xf numFmtId="0" fontId="15" fillId="0" borderId="8" xfId="0" applyFont="1" applyBorder="1" applyAlignment="1">
      <alignment wrapText="1"/>
    </xf>
    <xf numFmtId="0" fontId="15" fillId="0" borderId="8" xfId="0" applyFont="1" applyBorder="1" applyAlignment="1">
      <alignment vertical="center" wrapText="1"/>
    </xf>
    <xf numFmtId="0" fontId="20" fillId="0" borderId="0" xfId="0" applyFont="1" applyAlignment="1">
      <alignment wrapText="1"/>
    </xf>
    <xf numFmtId="0" fontId="21" fillId="0" borderId="0" xfId="0" applyFont="1" applyAlignment="1">
      <alignment wrapText="1"/>
    </xf>
    <xf numFmtId="0" fontId="16" fillId="0" borderId="0" xfId="0" applyFont="1" applyAlignment="1">
      <alignment horizontal="center" wrapText="1"/>
    </xf>
    <xf numFmtId="0" fontId="9" fillId="0" borderId="0" xfId="0" applyFont="1" applyAlignment="1">
      <alignment horizontal="left" wrapText="1"/>
    </xf>
    <xf numFmtId="0" fontId="9" fillId="0" borderId="0" xfId="0" applyFont="1"/>
    <xf numFmtId="0" fontId="10" fillId="0" borderId="0" xfId="2" applyFont="1" applyAlignment="1">
      <alignment wrapText="1"/>
    </xf>
    <xf numFmtId="0" fontId="22" fillId="0" borderId="0" xfId="2" applyFont="1" applyAlignment="1">
      <alignment horizontal="right" vertical="center" wrapText="1"/>
    </xf>
    <xf numFmtId="3" fontId="17" fillId="0" borderId="4" xfId="2" applyNumberFormat="1" applyFont="1" applyFill="1" applyBorder="1" applyAlignment="1">
      <alignment wrapText="1"/>
    </xf>
    <xf numFmtId="14" fontId="10" fillId="0" borderId="18" xfId="0" applyNumberFormat="1" applyFont="1" applyBorder="1" applyAlignment="1">
      <alignment wrapText="1"/>
    </xf>
    <xf numFmtId="14" fontId="10" fillId="0" borderId="19" xfId="0" applyNumberFormat="1" applyFont="1" applyBorder="1" applyAlignment="1">
      <alignment wrapText="1"/>
    </xf>
    <xf numFmtId="0" fontId="23" fillId="0" borderId="1" xfId="0" applyFont="1" applyBorder="1" applyAlignment="1">
      <alignment wrapText="1"/>
    </xf>
    <xf numFmtId="0" fontId="18" fillId="2" borderId="1" xfId="0" applyFont="1" applyFill="1" applyBorder="1" applyAlignment="1">
      <alignment horizontal="left" vertical="center" wrapText="1"/>
    </xf>
    <xf numFmtId="0" fontId="24" fillId="0" borderId="0" xfId="0" applyFont="1" applyAlignment="1">
      <alignment vertical="center" wrapText="1"/>
    </xf>
    <xf numFmtId="0" fontId="25" fillId="0" borderId="0" xfId="0" applyFont="1" applyAlignment="1">
      <alignment wrapText="1"/>
    </xf>
    <xf numFmtId="14" fontId="9" fillId="0" borderId="8" xfId="0" applyNumberFormat="1" applyFont="1" applyBorder="1" applyAlignment="1">
      <alignment wrapText="1"/>
    </xf>
    <xf numFmtId="14" fontId="9" fillId="0" borderId="6" xfId="0" applyNumberFormat="1" applyFont="1" applyBorder="1" applyAlignment="1">
      <alignment wrapText="1"/>
    </xf>
    <xf numFmtId="0" fontId="9" fillId="0" borderId="8" xfId="0" applyFont="1" applyBorder="1" applyAlignment="1">
      <alignment wrapText="1"/>
    </xf>
    <xf numFmtId="0" fontId="9" fillId="0" borderId="0" xfId="0" applyFont="1" applyAlignment="1">
      <alignment horizontal="right" vertical="center" wrapText="1"/>
    </xf>
    <xf numFmtId="3" fontId="10" fillId="0" borderId="4" xfId="0" applyNumberFormat="1" applyFont="1" applyBorder="1" applyAlignment="1">
      <alignment wrapText="1"/>
    </xf>
    <xf numFmtId="0" fontId="9" fillId="0" borderId="21" xfId="0" applyFont="1" applyBorder="1" applyAlignment="1">
      <alignment wrapText="1"/>
    </xf>
    <xf numFmtId="0" fontId="9" fillId="0" borderId="20" xfId="0" applyFont="1" applyBorder="1" applyAlignment="1">
      <alignment wrapText="1"/>
    </xf>
    <xf numFmtId="0" fontId="9" fillId="4" borderId="20" xfId="0" applyFont="1" applyFill="1" applyBorder="1" applyAlignment="1">
      <alignment wrapText="1"/>
    </xf>
    <xf numFmtId="0" fontId="26" fillId="0" borderId="20" xfId="0" applyFont="1" applyBorder="1" applyAlignment="1">
      <alignment wrapText="1"/>
    </xf>
    <xf numFmtId="0" fontId="26" fillId="0" borderId="0" xfId="0" applyFont="1" applyBorder="1" applyAlignment="1">
      <alignment wrapText="1"/>
    </xf>
    <xf numFmtId="0" fontId="15" fillId="0" borderId="20" xfId="0" applyFont="1" applyBorder="1" applyAlignment="1">
      <alignment wrapText="1"/>
    </xf>
    <xf numFmtId="0" fontId="15" fillId="4" borderId="20" xfId="0" applyFont="1" applyFill="1" applyBorder="1" applyAlignment="1">
      <alignment wrapText="1"/>
    </xf>
    <xf numFmtId="0" fontId="27" fillId="0" borderId="20" xfId="0" applyFont="1" applyFill="1" applyBorder="1" applyAlignment="1">
      <alignment wrapText="1"/>
    </xf>
    <xf numFmtId="164" fontId="15" fillId="0" borderId="34" xfId="0" applyNumberFormat="1" applyFont="1" applyBorder="1" applyAlignment="1">
      <alignment wrapText="1"/>
    </xf>
    <xf numFmtId="165" fontId="15" fillId="0" borderId="20" xfId="0" applyNumberFormat="1" applyFont="1" applyFill="1" applyBorder="1" applyAlignment="1">
      <alignment wrapText="1"/>
    </xf>
    <xf numFmtId="166" fontId="9" fillId="6" borderId="20" xfId="0" applyNumberFormat="1" applyFont="1" applyFill="1" applyBorder="1" applyAlignment="1">
      <alignment wrapText="1"/>
    </xf>
    <xf numFmtId="9" fontId="28" fillId="0" borderId="20" xfId="1" applyFont="1" applyBorder="1" applyAlignment="1">
      <alignment wrapText="1"/>
    </xf>
    <xf numFmtId="0" fontId="29" fillId="0" borderId="20" xfId="0" applyFont="1" applyBorder="1" applyAlignment="1">
      <alignment wrapText="1"/>
    </xf>
    <xf numFmtId="0" fontId="9" fillId="5" borderId="0" xfId="0" applyFont="1" applyFill="1" applyBorder="1" applyAlignment="1">
      <alignment wrapText="1"/>
    </xf>
    <xf numFmtId="0" fontId="29" fillId="0" borderId="0" xfId="0" applyFont="1" applyBorder="1" applyAlignment="1">
      <alignment wrapText="1"/>
    </xf>
    <xf numFmtId="0" fontId="10" fillId="2" borderId="2" xfId="0" applyFont="1" applyFill="1" applyBorder="1" applyAlignment="1">
      <alignment wrapText="1"/>
    </xf>
    <xf numFmtId="0" fontId="16" fillId="0" borderId="3" xfId="0" applyFont="1" applyBorder="1" applyAlignment="1">
      <alignment vertical="center" wrapText="1"/>
    </xf>
    <xf numFmtId="0" fontId="9" fillId="3" borderId="1" xfId="0" applyFont="1" applyFill="1" applyBorder="1" applyAlignment="1">
      <alignment wrapText="1"/>
    </xf>
    <xf numFmtId="0" fontId="9" fillId="3" borderId="3" xfId="0" applyFont="1" applyFill="1" applyBorder="1" applyAlignment="1">
      <alignment wrapText="1"/>
    </xf>
    <xf numFmtId="0" fontId="16" fillId="0" borderId="1" xfId="0" applyFont="1" applyBorder="1" applyAlignment="1">
      <alignment wrapText="1"/>
    </xf>
    <xf numFmtId="0" fontId="15" fillId="3" borderId="3" xfId="0" applyFont="1" applyFill="1" applyBorder="1" applyAlignment="1">
      <alignment wrapText="1"/>
    </xf>
    <xf numFmtId="3" fontId="9" fillId="3" borderId="3" xfId="0" applyNumberFormat="1" applyFont="1" applyFill="1" applyBorder="1" applyAlignment="1">
      <alignment wrapText="1"/>
    </xf>
    <xf numFmtId="0" fontId="10" fillId="0" borderId="4" xfId="0" applyFont="1" applyBorder="1" applyAlignment="1">
      <alignment wrapText="1"/>
    </xf>
    <xf numFmtId="0" fontId="10" fillId="0" borderId="2" xfId="0" applyFont="1" applyBorder="1" applyAlignment="1">
      <alignment wrapText="1"/>
    </xf>
    <xf numFmtId="3" fontId="9" fillId="0" borderId="1" xfId="0" applyNumberFormat="1" applyFont="1" applyBorder="1" applyAlignment="1">
      <alignment wrapText="1"/>
    </xf>
    <xf numFmtId="3" fontId="9" fillId="0" borderId="5" xfId="0" applyNumberFormat="1" applyFont="1" applyBorder="1" applyAlignment="1">
      <alignment wrapText="1"/>
    </xf>
    <xf numFmtId="0" fontId="9" fillId="0" borderId="1" xfId="0" applyNumberFormat="1" applyFont="1" applyBorder="1" applyAlignment="1">
      <alignment vertical="top" wrapText="1"/>
    </xf>
    <xf numFmtId="0" fontId="9" fillId="0" borderId="0" xfId="0" applyFont="1" applyAlignment="1"/>
    <xf numFmtId="0" fontId="30" fillId="0" borderId="1" xfId="0" applyFont="1" applyBorder="1" applyAlignment="1">
      <alignment wrapText="1"/>
    </xf>
    <xf numFmtId="0" fontId="10" fillId="2" borderId="6" xfId="0" applyFont="1" applyFill="1" applyBorder="1" applyAlignment="1">
      <alignment horizontal="left" vertical="center" wrapText="1"/>
    </xf>
    <xf numFmtId="0" fontId="10" fillId="2" borderId="39" xfId="0" applyFont="1" applyFill="1" applyBorder="1" applyAlignment="1">
      <alignment vertical="center" wrapText="1"/>
    </xf>
    <xf numFmtId="0" fontId="10" fillId="2" borderId="38" xfId="0" applyFont="1" applyFill="1" applyBorder="1" applyAlignment="1">
      <alignment vertical="center" wrapText="1"/>
    </xf>
    <xf numFmtId="0" fontId="10" fillId="2" borderId="40" xfId="0" applyFont="1" applyFill="1" applyBorder="1" applyAlignment="1">
      <alignment vertical="center" wrapText="1"/>
    </xf>
    <xf numFmtId="0" fontId="33" fillId="0" borderId="20" xfId="0" applyFont="1" applyFill="1" applyBorder="1" applyAlignment="1">
      <alignment horizontal="left" vertical="top" wrapText="1" indent="2"/>
    </xf>
    <xf numFmtId="0" fontId="33" fillId="0" borderId="20" xfId="0" applyFont="1" applyFill="1" applyBorder="1" applyAlignment="1">
      <alignment horizontal="left" wrapText="1" indent="2"/>
    </xf>
    <xf numFmtId="0" fontId="33" fillId="0" borderId="20" xfId="0" applyFont="1" applyBorder="1" applyAlignment="1">
      <alignment horizontal="left" wrapText="1" indent="2"/>
    </xf>
    <xf numFmtId="9" fontId="15" fillId="3" borderId="3" xfId="0" applyNumberFormat="1" applyFont="1" applyFill="1" applyBorder="1" applyAlignment="1">
      <alignment wrapText="1"/>
    </xf>
    <xf numFmtId="0" fontId="9" fillId="5" borderId="1" xfId="0" applyFont="1" applyFill="1" applyBorder="1" applyAlignment="1">
      <alignment wrapText="1"/>
    </xf>
    <xf numFmtId="0" fontId="10" fillId="0" borderId="0" xfId="0" applyFont="1" applyAlignment="1">
      <alignment horizontal="left" vertical="top" wrapText="1"/>
    </xf>
    <xf numFmtId="0" fontId="9" fillId="0" borderId="0" xfId="0" applyFont="1" applyAlignment="1"/>
    <xf numFmtId="0" fontId="1" fillId="0" borderId="24" xfId="2" applyBorder="1" applyAlignment="1">
      <alignment vertical="top" wrapText="1"/>
    </xf>
    <xf numFmtId="0" fontId="1" fillId="0" borderId="25" xfId="2" applyBorder="1" applyAlignment="1">
      <alignment vertical="top" wrapText="1"/>
    </xf>
    <xf numFmtId="0" fontId="17" fillId="4" borderId="36" xfId="0" applyFont="1" applyFill="1" applyBorder="1" applyAlignment="1">
      <alignment vertical="center" wrapText="1"/>
    </xf>
    <xf numFmtId="0" fontId="17" fillId="4" borderId="37" xfId="0" applyFont="1" applyFill="1" applyBorder="1" applyAlignment="1">
      <alignment vertical="center" wrapText="1"/>
    </xf>
    <xf numFmtId="0" fontId="9" fillId="0" borderId="16" xfId="0" applyFont="1" applyBorder="1" applyAlignment="1">
      <alignment wrapText="1"/>
    </xf>
    <xf numFmtId="0" fontId="15" fillId="0" borderId="17" xfId="0" applyFont="1" applyBorder="1"/>
    <xf numFmtId="0" fontId="15" fillId="0" borderId="6" xfId="0" applyFont="1" applyBorder="1" applyAlignment="1">
      <alignment wrapText="1"/>
    </xf>
    <xf numFmtId="0" fontId="15" fillId="0" borderId="8" xfId="0" applyFont="1" applyBorder="1"/>
    <xf numFmtId="0" fontId="9" fillId="0" borderId="6" xfId="0" applyFont="1" applyBorder="1" applyAlignment="1">
      <alignment wrapText="1"/>
    </xf>
    <xf numFmtId="0" fontId="9" fillId="0" borderId="13" xfId="0" applyFont="1" applyBorder="1" applyAlignment="1">
      <alignment wrapText="1"/>
    </xf>
    <xf numFmtId="0" fontId="15" fillId="0" borderId="15" xfId="0" applyFont="1" applyBorder="1"/>
    <xf numFmtId="0" fontId="10" fillId="2" borderId="6" xfId="0" applyFont="1" applyFill="1" applyBorder="1" applyAlignment="1">
      <alignment wrapText="1"/>
    </xf>
    <xf numFmtId="0" fontId="9" fillId="0" borderId="7" xfId="0" applyFont="1" applyBorder="1" applyAlignment="1">
      <alignment horizontal="left" wrapText="1"/>
    </xf>
    <xf numFmtId="0" fontId="9" fillId="0" borderId="13" xfId="0" applyFont="1" applyBorder="1" applyAlignment="1">
      <alignment vertical="center" wrapText="1"/>
    </xf>
    <xf numFmtId="0" fontId="15" fillId="0" borderId="6" xfId="0" applyFont="1" applyBorder="1" applyAlignment="1">
      <alignment vertical="center" wrapText="1"/>
    </xf>
    <xf numFmtId="0" fontId="22" fillId="0" borderId="20" xfId="2" applyFont="1" applyBorder="1" applyAlignment="1">
      <alignment vertical="top" wrapText="1"/>
    </xf>
    <xf numFmtId="0" fontId="9" fillId="0" borderId="6" xfId="0" applyFont="1" applyBorder="1" applyAlignment="1">
      <alignment vertical="center" wrapText="1"/>
    </xf>
    <xf numFmtId="0" fontId="15" fillId="0" borderId="26" xfId="0" applyFont="1" applyBorder="1" applyAlignment="1">
      <alignment horizontal="left" wrapText="1"/>
    </xf>
    <xf numFmtId="0" fontId="15" fillId="0" borderId="27" xfId="0" applyFont="1" applyBorder="1" applyAlignment="1"/>
    <xf numFmtId="0" fontId="15" fillId="0" borderId="28" xfId="0" applyFont="1" applyBorder="1" applyAlignment="1"/>
    <xf numFmtId="0" fontId="15" fillId="0" borderId="29" xfId="0" applyFont="1" applyBorder="1" applyAlignment="1"/>
    <xf numFmtId="0" fontId="15" fillId="0" borderId="0" xfId="0" applyFont="1" applyBorder="1" applyAlignment="1"/>
    <xf numFmtId="0" fontId="15" fillId="0" borderId="30" xfId="0" applyFont="1" applyBorder="1" applyAlignment="1"/>
    <xf numFmtId="0" fontId="15" fillId="0" borderId="31" xfId="0" applyFont="1" applyBorder="1" applyAlignment="1"/>
    <xf numFmtId="0" fontId="15" fillId="0" borderId="32" xfId="0" applyFont="1" applyBorder="1" applyAlignment="1"/>
    <xf numFmtId="0" fontId="15" fillId="0" borderId="33" xfId="0" applyFont="1" applyBorder="1" applyAlignment="1"/>
    <xf numFmtId="0" fontId="9" fillId="0" borderId="0" xfId="0" applyFont="1" applyBorder="1" applyAlignment="1">
      <alignment vertical="center" wrapText="1"/>
    </xf>
    <xf numFmtId="0" fontId="15" fillId="0" borderId="0" xfId="0" applyFont="1" applyBorder="1"/>
    <xf numFmtId="0" fontId="9" fillId="0" borderId="6" xfId="0" applyFont="1" applyBorder="1" applyAlignment="1">
      <alignment horizontal="left" wrapText="1"/>
    </xf>
    <xf numFmtId="0" fontId="15" fillId="0" borderId="7" xfId="0" applyFont="1" applyBorder="1"/>
    <xf numFmtId="0" fontId="10" fillId="2" borderId="6" xfId="0" applyFont="1" applyFill="1" applyBorder="1" applyAlignment="1">
      <alignment vertical="center" wrapText="1"/>
    </xf>
    <xf numFmtId="0" fontId="10" fillId="0" borderId="0" xfId="0" applyFont="1" applyAlignment="1">
      <alignment horizontal="left" wrapText="1"/>
    </xf>
    <xf numFmtId="0" fontId="16" fillId="0" borderId="6" xfId="0" applyFont="1" applyBorder="1" applyAlignment="1">
      <alignment wrapText="1"/>
    </xf>
    <xf numFmtId="0" fontId="10" fillId="0" borderId="9" xfId="0" applyFont="1" applyBorder="1" applyAlignment="1">
      <alignment wrapText="1"/>
    </xf>
    <xf numFmtId="0" fontId="15" fillId="0" borderId="10" xfId="0" applyFont="1" applyBorder="1"/>
    <xf numFmtId="0" fontId="15" fillId="0" borderId="11" xfId="0" applyFont="1" applyBorder="1"/>
    <xf numFmtId="0" fontId="10" fillId="0" borderId="13" xfId="0" applyFont="1" applyBorder="1" applyAlignment="1">
      <alignment wrapText="1"/>
    </xf>
    <xf numFmtId="0" fontId="15" fillId="0" borderId="14" xfId="0" applyFont="1" applyBorder="1"/>
    <xf numFmtId="0" fontId="9" fillId="0" borderId="24" xfId="0" applyFont="1" applyBorder="1" applyAlignment="1">
      <alignment horizontal="left" wrapText="1"/>
    </xf>
    <xf numFmtId="0" fontId="9" fillId="0" borderId="25" xfId="0" applyFont="1" applyBorder="1" applyAlignment="1">
      <alignment horizontal="left" wrapText="1"/>
    </xf>
    <xf numFmtId="0" fontId="15" fillId="0" borderId="38" xfId="0" applyFont="1" applyBorder="1" applyAlignment="1">
      <alignment vertical="center" wrapText="1"/>
    </xf>
    <xf numFmtId="0" fontId="15" fillId="0" borderId="39" xfId="0" applyFont="1" applyBorder="1"/>
    <xf numFmtId="0" fontId="9" fillId="0" borderId="22" xfId="0" applyFont="1" applyBorder="1" applyAlignment="1">
      <alignment wrapText="1"/>
    </xf>
    <xf numFmtId="0" fontId="15" fillId="0" borderId="23" xfId="0" applyFont="1" applyBorder="1"/>
    <xf numFmtId="0" fontId="9" fillId="0" borderId="7"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xf numFmtId="9" fontId="9" fillId="0" borderId="6" xfId="0" applyNumberFormat="1" applyFont="1" applyBorder="1" applyAlignment="1">
      <alignment vertical="center" wrapText="1"/>
    </xf>
    <xf numFmtId="0" fontId="9" fillId="5" borderId="6" xfId="0" applyFont="1" applyFill="1" applyBorder="1" applyAlignment="1">
      <alignment vertical="top" wrapText="1"/>
    </xf>
    <xf numFmtId="0" fontId="15" fillId="5" borderId="8" xfId="0" applyFont="1" applyFill="1" applyBorder="1" applyAlignment="1">
      <alignment vertical="top"/>
    </xf>
    <xf numFmtId="0" fontId="9" fillId="0" borderId="20" xfId="0" applyFont="1" applyBorder="1" applyAlignment="1">
      <alignment horizontal="center" wrapText="1"/>
    </xf>
    <xf numFmtId="0" fontId="15" fillId="0" borderId="0" xfId="0"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xf>
    <xf numFmtId="0" fontId="9" fillId="0" borderId="9" xfId="0" applyFont="1" applyBorder="1" applyAlignment="1">
      <alignment wrapText="1"/>
    </xf>
    <xf numFmtId="0" fontId="9" fillId="0" borderId="6" xfId="0" applyFont="1" applyBorder="1" applyAlignment="1">
      <alignment horizontal="left" vertical="top" wrapText="1"/>
    </xf>
    <xf numFmtId="0" fontId="15" fillId="0" borderId="7" xfId="0" applyFont="1" applyBorder="1" applyAlignment="1">
      <alignment vertical="top"/>
    </xf>
    <xf numFmtId="0" fontId="15" fillId="0" borderId="8" xfId="0" applyFont="1" applyBorder="1" applyAlignment="1">
      <alignment vertical="top"/>
    </xf>
    <xf numFmtId="0" fontId="19" fillId="0" borderId="6" xfId="0" applyFont="1" applyBorder="1" applyAlignment="1">
      <alignment vertical="top" wrapText="1"/>
    </xf>
  </cellXfs>
  <cellStyles count="3">
    <cellStyle name="Normaallaad" xfId="0" builtinId="0"/>
    <cellStyle name="Normaallaad 4" xfId="2"/>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1282065</xdr:colOff>
      <xdr:row>0</xdr:row>
      <xdr:rowOff>0</xdr:rowOff>
    </xdr:from>
    <xdr:to>
      <xdr:col>4</xdr:col>
      <xdr:colOff>88510</xdr:colOff>
      <xdr:row>2</xdr:row>
      <xdr:rowOff>312713</xdr:rowOff>
    </xdr:to>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0885" y="0"/>
          <a:ext cx="1465825" cy="868973"/>
        </a:xfrm>
        <a:prstGeom prst="rect">
          <a:avLst/>
        </a:prstGeom>
      </xdr:spPr>
    </xdr:pic>
    <xdr:clientData/>
  </xdr:twoCellAnchor>
  <xdr:twoCellAnchor editAs="oneCell">
    <xdr:from>
      <xdr:col>4</xdr:col>
      <xdr:colOff>800100</xdr:colOff>
      <xdr:row>0</xdr:row>
      <xdr:rowOff>152400</xdr:rowOff>
    </xdr:from>
    <xdr:to>
      <xdr:col>4</xdr:col>
      <xdr:colOff>2250765</xdr:colOff>
      <xdr:row>2</xdr:row>
      <xdr:rowOff>70778</xdr:rowOff>
    </xdr:to>
    <xdr:pic>
      <xdr:nvPicPr>
        <xdr:cNvPr id="3"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1450" y="152400"/>
          <a:ext cx="1450665" cy="48035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714375</xdr:colOff>
      <xdr:row>20</xdr:row>
      <xdr:rowOff>1381125</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45720</xdr:colOff>
      <xdr:row>15</xdr:row>
      <xdr:rowOff>472440</xdr:rowOff>
    </xdr:to>
    <xdr:sp macro="" textlink="">
      <xdr:nvSpPr>
        <xdr:cNvPr id="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15</xdr:row>
      <xdr:rowOff>419100</xdr:rowOff>
    </xdr:to>
    <xdr:sp macro="" textlink="">
      <xdr:nvSpPr>
        <xdr:cNvPr id="7" name="AutoShape 2"/>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15</xdr:row>
      <xdr:rowOff>419100</xdr:rowOff>
    </xdr:to>
    <xdr:sp macro="" textlink="">
      <xdr:nvSpPr>
        <xdr:cNvPr id="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3</xdr:col>
      <xdr:colOff>59055</xdr:colOff>
      <xdr:row>1</xdr:row>
      <xdr:rowOff>68580</xdr:rowOff>
    </xdr:from>
    <xdr:to>
      <xdr:col>3</xdr:col>
      <xdr:colOff>1471540</xdr:colOff>
      <xdr:row>3</xdr:row>
      <xdr:rowOff>240323</xdr:rowOff>
    </xdr:to>
    <xdr:pic>
      <xdr:nvPicPr>
        <xdr:cNvPr id="12" name="Pilt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3395" y="411480"/>
          <a:ext cx="1412485" cy="735623"/>
        </a:xfrm>
        <a:prstGeom prst="rect">
          <a:avLst/>
        </a:prstGeom>
      </xdr:spPr>
    </xdr:pic>
    <xdr:clientData/>
  </xdr:twoCellAnchor>
  <xdr:twoCellAnchor editAs="oneCell">
    <xdr:from>
      <xdr:col>3</xdr:col>
      <xdr:colOff>1817370</xdr:colOff>
      <xdr:row>1</xdr:row>
      <xdr:rowOff>196215</xdr:rowOff>
    </xdr:from>
    <xdr:to>
      <xdr:col>5</xdr:col>
      <xdr:colOff>145740</xdr:colOff>
      <xdr:row>3</xdr:row>
      <xdr:rowOff>40298</xdr:rowOff>
    </xdr:to>
    <xdr:pic>
      <xdr:nvPicPr>
        <xdr:cNvPr id="13"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1710" y="539115"/>
          <a:ext cx="1305885" cy="407963"/>
        </a:xfrm>
        <a:prstGeom prst="rect">
          <a:avLst/>
        </a:prstGeom>
        <a:noFill/>
        <a:ln>
          <a:noFill/>
        </a:ln>
      </xdr:spPr>
    </xdr:pic>
    <xdr:clientData/>
  </xdr:twoCellAnchor>
  <xdr:twoCellAnchor>
    <xdr:from>
      <xdr:col>0</xdr:col>
      <xdr:colOff>0</xdr:colOff>
      <xdr:row>0</xdr:row>
      <xdr:rowOff>0</xdr:rowOff>
    </xdr:from>
    <xdr:to>
      <xdr:col>4</xdr:col>
      <xdr:colOff>518160</xdr:colOff>
      <xdr:row>16</xdr:row>
      <xdr:rowOff>335280</xdr:rowOff>
    </xdr:to>
    <xdr:sp macro="" textlink="">
      <xdr:nvSpPr>
        <xdr:cNvPr id="9" name="AutoShape 2"/>
        <xdr:cNvSpPr>
          <a:spLocks noChangeArrowheads="1"/>
        </xdr:cNvSpPr>
      </xdr:nvSpPr>
      <xdr:spPr bwMode="auto">
        <a:xfrm>
          <a:off x="0" y="0"/>
          <a:ext cx="6797040" cy="9677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0"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1"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4"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5"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518160</xdr:colOff>
      <xdr:row>16</xdr:row>
      <xdr:rowOff>335280</xdr:rowOff>
    </xdr:to>
    <xdr:sp macro="" textlink="">
      <xdr:nvSpPr>
        <xdr:cNvPr id="16" name="AutoShape 2"/>
        <xdr:cNvSpPr>
          <a:spLocks noChangeArrowheads="1"/>
        </xdr:cNvSpPr>
      </xdr:nvSpPr>
      <xdr:spPr bwMode="auto">
        <a:xfrm>
          <a:off x="0" y="0"/>
          <a:ext cx="6797040" cy="9433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7"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8"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19"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0" name="AutoShape 2"/>
        <xdr:cNvSpPr>
          <a:spLocks noChangeArrowheads="1"/>
        </xdr:cNvSpPr>
      </xdr:nvSpPr>
      <xdr:spPr bwMode="auto">
        <a:xfrm>
          <a:off x="0" y="0"/>
          <a:ext cx="6753225" cy="9477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1" name="AutoShape 2"/>
        <xdr:cNvSpPr>
          <a:spLocks noChangeArrowheads="1"/>
        </xdr:cNvSpPr>
      </xdr:nvSpPr>
      <xdr:spPr bwMode="auto">
        <a:xfrm>
          <a:off x="0" y="0"/>
          <a:ext cx="7258050" cy="1137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2" name="AutoShape 2"/>
        <xdr:cNvSpPr>
          <a:spLocks noChangeArrowheads="1"/>
        </xdr:cNvSpPr>
      </xdr:nvSpPr>
      <xdr:spPr bwMode="auto">
        <a:xfrm>
          <a:off x="0" y="0"/>
          <a:ext cx="7258050" cy="1137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3" name="AutoShape 2"/>
        <xdr:cNvSpPr>
          <a:spLocks noChangeArrowheads="1"/>
        </xdr:cNvSpPr>
      </xdr:nvSpPr>
      <xdr:spPr bwMode="auto">
        <a:xfrm>
          <a:off x="0" y="0"/>
          <a:ext cx="7258050" cy="1137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4" name="AutoShape 2"/>
        <xdr:cNvSpPr>
          <a:spLocks noChangeArrowheads="1"/>
        </xdr:cNvSpPr>
      </xdr:nvSpPr>
      <xdr:spPr bwMode="auto">
        <a:xfrm>
          <a:off x="0" y="0"/>
          <a:ext cx="7258050" cy="11372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5" name="AutoShape 2"/>
        <xdr:cNvSpPr>
          <a:spLocks noChangeArrowheads="1"/>
        </xdr:cNvSpPr>
      </xdr:nvSpPr>
      <xdr:spPr bwMode="auto">
        <a:xfrm>
          <a:off x="0" y="0"/>
          <a:ext cx="7258050" cy="11372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647700</xdr:colOff>
      <xdr:row>16</xdr:row>
      <xdr:rowOff>419100</xdr:rowOff>
    </xdr:to>
    <xdr:sp macro="" textlink="">
      <xdr:nvSpPr>
        <xdr:cNvPr id="26" name="AutoShape 2"/>
        <xdr:cNvSpPr>
          <a:spLocks noChangeArrowheads="1"/>
        </xdr:cNvSpPr>
      </xdr:nvSpPr>
      <xdr:spPr bwMode="auto">
        <a:xfrm>
          <a:off x="0" y="0"/>
          <a:ext cx="7258050" cy="11372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228600</xdr:colOff>
      <xdr:row>15</xdr:row>
      <xdr:rowOff>1104900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464820</xdr:colOff>
      <xdr:row>11</xdr:row>
      <xdr:rowOff>2110740</xdr:rowOff>
    </xdr:to>
    <xdr:sp macro="" textlink="">
      <xdr:nvSpPr>
        <xdr:cNvPr id="6" name="AutoShape 2"/>
        <xdr:cNvSpPr>
          <a:spLocks noChangeArrowheads="1"/>
        </xdr:cNvSpPr>
      </xdr:nvSpPr>
      <xdr:spPr bwMode="auto">
        <a:xfrm>
          <a:off x="0" y="0"/>
          <a:ext cx="80391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1171575</xdr:colOff>
      <xdr:row>11</xdr:row>
      <xdr:rowOff>2076450</xdr:rowOff>
    </xdr:to>
    <xdr:sp macro="" textlink="">
      <xdr:nvSpPr>
        <xdr:cNvPr id="7" name="AutoShape 2"/>
        <xdr:cNvSpPr>
          <a:spLocks noChangeArrowheads="1"/>
        </xdr:cNvSpPr>
      </xdr:nvSpPr>
      <xdr:spPr bwMode="auto">
        <a:xfrm>
          <a:off x="0" y="0"/>
          <a:ext cx="80391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1171575</xdr:colOff>
      <xdr:row>11</xdr:row>
      <xdr:rowOff>2076450</xdr:rowOff>
    </xdr:to>
    <xdr:sp macro="" textlink="">
      <xdr:nvSpPr>
        <xdr:cNvPr id="8" name="AutoShape 2"/>
        <xdr:cNvSpPr>
          <a:spLocks noChangeArrowheads="1"/>
        </xdr:cNvSpPr>
      </xdr:nvSpPr>
      <xdr:spPr bwMode="auto">
        <a:xfrm>
          <a:off x="0" y="0"/>
          <a:ext cx="8039100" cy="7620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3</xdr:col>
      <xdr:colOff>217170</xdr:colOff>
      <xdr:row>1</xdr:row>
      <xdr:rowOff>177165</xdr:rowOff>
    </xdr:from>
    <xdr:to>
      <xdr:col>3</xdr:col>
      <xdr:colOff>1579245</xdr:colOff>
      <xdr:row>3</xdr:row>
      <xdr:rowOff>160020</xdr:rowOff>
    </xdr:to>
    <xdr:pic>
      <xdr:nvPicPr>
        <xdr:cNvPr id="10" name="Pilt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1070" y="520065"/>
          <a:ext cx="1362075" cy="546735"/>
        </a:xfrm>
        <a:prstGeom prst="rect">
          <a:avLst/>
        </a:prstGeom>
      </xdr:spPr>
    </xdr:pic>
    <xdr:clientData/>
  </xdr:twoCellAnchor>
  <xdr:twoCellAnchor editAs="oneCell">
    <xdr:from>
      <xdr:col>4</xdr:col>
      <xdr:colOff>60960</xdr:colOff>
      <xdr:row>2</xdr:row>
      <xdr:rowOff>60960</xdr:rowOff>
    </xdr:from>
    <xdr:to>
      <xdr:col>5</xdr:col>
      <xdr:colOff>25725</xdr:colOff>
      <xdr:row>3</xdr:row>
      <xdr:rowOff>118403</xdr:rowOff>
    </xdr:to>
    <xdr:pic>
      <xdr:nvPicPr>
        <xdr:cNvPr id="11" name="Picture 1" descr="EASi logo 2011 sinine taustata"/>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0780" y="617220"/>
          <a:ext cx="1351605" cy="407963"/>
        </a:xfrm>
        <a:prstGeom prst="rect">
          <a:avLst/>
        </a:prstGeom>
        <a:noFill/>
        <a:ln>
          <a:noFill/>
        </a:ln>
      </xdr:spPr>
    </xdr:pic>
    <xdr:clientData/>
  </xdr:twoCellAnchor>
  <xdr:twoCellAnchor>
    <xdr:from>
      <xdr:col>0</xdr:col>
      <xdr:colOff>0</xdr:colOff>
      <xdr:row>0</xdr:row>
      <xdr:rowOff>0</xdr:rowOff>
    </xdr:from>
    <xdr:to>
      <xdr:col>4</xdr:col>
      <xdr:colOff>937260</xdr:colOff>
      <xdr:row>12</xdr:row>
      <xdr:rowOff>1661160</xdr:rowOff>
    </xdr:to>
    <xdr:sp macro="" textlink="">
      <xdr:nvSpPr>
        <xdr:cNvPr id="9" name="AutoShape 2"/>
        <xdr:cNvSpPr>
          <a:spLocks noChangeArrowheads="1"/>
        </xdr:cNvSpPr>
      </xdr:nvSpPr>
      <xdr:spPr bwMode="auto">
        <a:xfrm>
          <a:off x="0" y="0"/>
          <a:ext cx="7117080" cy="80162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topLeftCell="A20" zoomScale="80" zoomScaleNormal="80" workbookViewId="0">
      <selection activeCell="C35" sqref="C35"/>
    </sheetView>
  </sheetViews>
  <sheetFormatPr defaultColWidth="15.140625" defaultRowHeight="15" customHeight="1" x14ac:dyDescent="0.25"/>
  <cols>
    <col min="1" max="1" width="20.140625" style="3" customWidth="1"/>
    <col min="2" max="2" width="23.7109375" style="3" customWidth="1"/>
    <col min="3" max="3" width="40.7109375" style="3" customWidth="1"/>
    <col min="4" max="4" width="38.7109375" style="3" customWidth="1"/>
    <col min="5" max="5" width="34.28515625" style="3" customWidth="1"/>
    <col min="6" max="6" width="23.42578125" style="3" customWidth="1"/>
    <col min="7" max="7" width="19.28515625" style="3" customWidth="1"/>
    <col min="8" max="8" width="20" style="3" customWidth="1"/>
    <col min="9" max="10" width="10.7109375" style="3" customWidth="1"/>
    <col min="11" max="26" width="8" style="3" customWidth="1"/>
    <col min="27" max="16384" width="15.140625" style="3"/>
  </cols>
  <sheetData>
    <row r="1" spans="1:26" ht="27" customHeight="1" x14ac:dyDescent="0.25">
      <c r="A1" s="1" t="s">
        <v>83</v>
      </c>
      <c r="B1" s="2"/>
      <c r="C1" s="2"/>
      <c r="D1" s="2"/>
      <c r="E1" s="2"/>
      <c r="F1" s="2"/>
      <c r="G1" s="88"/>
      <c r="H1" s="89"/>
      <c r="I1" s="89"/>
      <c r="J1" s="2"/>
      <c r="K1" s="2"/>
      <c r="L1" s="2"/>
      <c r="M1" s="2"/>
      <c r="N1" s="2"/>
      <c r="O1" s="2"/>
      <c r="P1" s="2"/>
      <c r="Q1" s="2"/>
      <c r="R1" s="2"/>
      <c r="S1" s="2"/>
      <c r="T1" s="2"/>
      <c r="U1" s="2"/>
      <c r="V1" s="2"/>
      <c r="W1" s="2"/>
      <c r="X1" s="2"/>
      <c r="Y1" s="2"/>
      <c r="Z1" s="2"/>
    </row>
    <row r="2" spans="1:26" ht="17.25" customHeight="1" x14ac:dyDescent="0.25">
      <c r="A2" s="4" t="s">
        <v>72</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87</v>
      </c>
      <c r="B3" s="2"/>
      <c r="C3" s="2"/>
      <c r="D3" s="2"/>
      <c r="E3" s="2"/>
      <c r="F3" s="2"/>
      <c r="G3" s="5"/>
      <c r="H3" s="5"/>
      <c r="I3" s="2"/>
      <c r="J3" s="2"/>
      <c r="K3" s="2"/>
      <c r="L3" s="2"/>
      <c r="M3" s="2"/>
      <c r="N3" s="2"/>
      <c r="O3" s="2"/>
      <c r="P3" s="2"/>
      <c r="Q3" s="2"/>
      <c r="R3" s="2"/>
      <c r="S3" s="2"/>
      <c r="T3" s="2"/>
      <c r="U3" s="2"/>
      <c r="V3" s="2"/>
      <c r="W3" s="2"/>
      <c r="X3" s="2"/>
      <c r="Y3" s="2"/>
      <c r="Z3" s="2"/>
    </row>
    <row r="4" spans="1:26" ht="14.25" customHeight="1" x14ac:dyDescent="0.2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25">
      <c r="A5" s="2" t="s">
        <v>0</v>
      </c>
      <c r="B5" s="2"/>
      <c r="C5" s="2"/>
      <c r="D5" s="2"/>
      <c r="E5" s="2"/>
      <c r="F5" s="2"/>
      <c r="G5" s="2"/>
      <c r="H5" s="2"/>
      <c r="I5" s="2"/>
      <c r="J5" s="2"/>
      <c r="K5" s="2"/>
      <c r="L5" s="2"/>
      <c r="M5" s="2"/>
      <c r="N5" s="2"/>
      <c r="O5" s="2"/>
      <c r="P5" s="2"/>
      <c r="Q5" s="2"/>
      <c r="R5" s="2"/>
      <c r="S5" s="2"/>
      <c r="T5" s="2"/>
      <c r="U5" s="2"/>
      <c r="V5" s="2"/>
      <c r="W5" s="2"/>
      <c r="X5" s="2"/>
      <c r="Y5" s="2"/>
      <c r="Z5" s="2"/>
    </row>
    <row r="6" spans="1:26" ht="138" customHeight="1" x14ac:dyDescent="0.25">
      <c r="A6" s="52" t="s">
        <v>73</v>
      </c>
      <c r="B6" s="53" t="s">
        <v>123</v>
      </c>
      <c r="C6" s="54"/>
      <c r="D6" s="55" t="s">
        <v>77</v>
      </c>
      <c r="E6" s="56" t="s">
        <v>78</v>
      </c>
      <c r="F6" s="52" t="s">
        <v>79</v>
      </c>
      <c r="G6" s="52" t="s">
        <v>1</v>
      </c>
      <c r="H6" s="52" t="s">
        <v>2</v>
      </c>
      <c r="I6" s="52" t="s">
        <v>3</v>
      </c>
      <c r="J6" s="2"/>
      <c r="K6" s="2"/>
      <c r="L6" s="2"/>
      <c r="M6" s="2"/>
      <c r="N6" s="2"/>
      <c r="O6" s="2"/>
      <c r="P6" s="2"/>
      <c r="Q6" s="2"/>
      <c r="R6" s="2"/>
      <c r="S6" s="2"/>
      <c r="T6" s="2"/>
      <c r="U6" s="2"/>
      <c r="V6" s="2"/>
      <c r="W6" s="2"/>
      <c r="X6" s="2"/>
      <c r="Y6" s="2"/>
      <c r="Z6" s="2"/>
    </row>
    <row r="7" spans="1:26" ht="77.25" customHeight="1" x14ac:dyDescent="0.25">
      <c r="A7" s="52" t="s">
        <v>74</v>
      </c>
      <c r="B7" s="57" t="s">
        <v>124</v>
      </c>
      <c r="C7" s="2"/>
      <c r="D7" s="58">
        <v>40000</v>
      </c>
      <c r="E7" s="59">
        <f>274142+40000</f>
        <v>314142</v>
      </c>
      <c r="F7" s="60">
        <v>274142</v>
      </c>
      <c r="G7" s="61">
        <v>0.84</v>
      </c>
      <c r="H7" s="60">
        <f>F7*G7</f>
        <v>230279.28</v>
      </c>
      <c r="I7" s="60">
        <f>F7-H7</f>
        <v>43862.720000000001</v>
      </c>
      <c r="J7" s="2"/>
      <c r="K7" s="2"/>
      <c r="L7" s="2"/>
      <c r="M7" s="2"/>
      <c r="N7" s="2"/>
      <c r="O7" s="2"/>
      <c r="P7" s="2"/>
      <c r="Q7" s="2"/>
      <c r="R7" s="2"/>
      <c r="S7" s="2"/>
      <c r="T7" s="2"/>
      <c r="U7" s="2"/>
      <c r="V7" s="2"/>
      <c r="W7" s="2"/>
      <c r="X7" s="2"/>
      <c r="Y7" s="2"/>
      <c r="Z7" s="2"/>
    </row>
    <row r="8" spans="1:26" ht="49.5" customHeight="1" x14ac:dyDescent="0.25">
      <c r="A8" s="51" t="s">
        <v>75</v>
      </c>
      <c r="B8" s="57"/>
      <c r="C8" s="2"/>
      <c r="D8" s="2"/>
      <c r="E8" s="2"/>
      <c r="F8" s="2"/>
      <c r="G8" s="2"/>
      <c r="H8" s="2"/>
      <c r="I8" s="2"/>
      <c r="J8" s="2"/>
      <c r="K8" s="2"/>
      <c r="L8" s="2"/>
      <c r="M8" s="2"/>
      <c r="N8" s="2"/>
      <c r="O8" s="2"/>
      <c r="P8" s="2"/>
      <c r="Q8" s="2"/>
      <c r="R8" s="2"/>
      <c r="S8" s="2"/>
      <c r="T8" s="2"/>
      <c r="U8" s="2"/>
      <c r="V8" s="2"/>
      <c r="W8" s="2"/>
      <c r="X8" s="2"/>
      <c r="Y8" s="2"/>
      <c r="Z8" s="2"/>
    </row>
    <row r="9" spans="1:26" ht="45" customHeight="1" x14ac:dyDescent="0.25">
      <c r="A9" s="52" t="s">
        <v>4</v>
      </c>
      <c r="B9" s="62" t="s">
        <v>125</v>
      </c>
      <c r="C9" s="2"/>
      <c r="D9" s="2"/>
      <c r="E9" s="2"/>
      <c r="F9" s="2"/>
      <c r="G9" s="2"/>
      <c r="H9" s="2"/>
      <c r="I9" s="2"/>
      <c r="J9" s="2"/>
      <c r="K9" s="2"/>
      <c r="L9" s="2"/>
      <c r="M9" s="2"/>
      <c r="N9" s="2"/>
      <c r="O9" s="2"/>
      <c r="P9" s="2"/>
      <c r="Q9" s="2"/>
      <c r="R9" s="2"/>
      <c r="S9" s="2"/>
      <c r="T9" s="2"/>
      <c r="U9" s="2"/>
      <c r="V9" s="2"/>
      <c r="W9" s="2"/>
      <c r="X9" s="2"/>
      <c r="Y9" s="2"/>
      <c r="Z9" s="2"/>
    </row>
    <row r="10" spans="1:26" ht="37.5" customHeight="1" x14ac:dyDescent="0.25">
      <c r="A10" s="63"/>
      <c r="B10" s="64"/>
      <c r="C10" s="2"/>
      <c r="D10" s="2"/>
      <c r="E10" s="2"/>
      <c r="F10" s="2"/>
      <c r="G10" s="2"/>
      <c r="H10" s="2"/>
      <c r="I10" s="2"/>
      <c r="J10" s="2"/>
      <c r="K10" s="2"/>
      <c r="L10" s="2"/>
      <c r="M10" s="2"/>
      <c r="N10" s="2"/>
      <c r="O10" s="2"/>
      <c r="P10" s="2"/>
      <c r="Q10" s="2"/>
      <c r="R10" s="2"/>
      <c r="S10" s="2"/>
      <c r="T10" s="2"/>
      <c r="U10" s="2"/>
      <c r="V10" s="2"/>
      <c r="W10" s="2"/>
      <c r="X10" s="2"/>
      <c r="Y10" s="2"/>
      <c r="Z10" s="2"/>
    </row>
    <row r="11" spans="1:26" ht="32.25" customHeight="1" x14ac:dyDescent="0.25">
      <c r="A11" s="65" t="s">
        <v>5</v>
      </c>
      <c r="B11" s="65" t="s">
        <v>6</v>
      </c>
      <c r="C11" s="65" t="s">
        <v>7</v>
      </c>
      <c r="D11" s="65" t="s">
        <v>8</v>
      </c>
      <c r="E11" s="65" t="s">
        <v>76</v>
      </c>
      <c r="F11" s="65" t="s">
        <v>9</v>
      </c>
      <c r="G11" s="65" t="s">
        <v>10</v>
      </c>
      <c r="H11" s="65" t="s">
        <v>11</v>
      </c>
      <c r="I11" s="2"/>
      <c r="J11" s="2"/>
      <c r="K11" s="2"/>
      <c r="L11" s="2"/>
      <c r="M11" s="2"/>
      <c r="N11" s="2"/>
      <c r="O11" s="2"/>
      <c r="P11" s="2"/>
      <c r="Q11" s="2"/>
      <c r="R11" s="2"/>
      <c r="S11" s="2"/>
      <c r="T11" s="2"/>
      <c r="U11" s="2"/>
      <c r="V11" s="2"/>
      <c r="W11" s="2"/>
      <c r="X11" s="2"/>
      <c r="Y11" s="2"/>
      <c r="Z11" s="2"/>
    </row>
    <row r="12" spans="1:26" ht="238.5" customHeight="1" x14ac:dyDescent="0.25">
      <c r="A12" s="66">
        <v>1</v>
      </c>
      <c r="B12" s="67" t="str">
        <f>noored!B6</f>
        <v>Valgamaa noorte ettevõtlikkuse ja ettevõtlusteadlikkuse suurendamine</v>
      </c>
      <c r="C12" s="68" t="str">
        <f>noored!A10</f>
        <v>Eesmärgiks on Valgamaa noorte ja õpetajate ettevõtlusalase teadlikkuse ja  huvi tõstmine läbi motiveeriva ja toetava keskkonna loomise.</v>
      </c>
      <c r="D12" s="68" t="str">
        <f>noored!B22</f>
        <v xml:space="preserve">Maakonna üldhariduskoolid lähenevad süsteemselt õpilaste ettevõtlikkuse arendamisele ning mini- ja õpilasfirmade juhendajad on omavahel võrgustunud. Selle tulemusena on võimalik tõsta ja ühtlustada maakonnas valdkondlikku taset ning ühtlasi soodustada erinevate koolide vahelist koostööd. Koostöös ettevõtjatega ja kohaliku kogukonnaga on paranenud  maakonna haridusasutuste ettevõtlushariduse kvaliteet. Valgamaa noored on ettevõtlikumad ja tööturul konkurentsivõimelisemad, kuna neis on kujundatud ettevõtlik hoiak ja nad on saanud piisava ettevalmistuse koolis. </v>
      </c>
      <c r="E12" s="68" t="str">
        <f>noored!B25</f>
        <v>Ettevõtliku kooli programmiga on liitunud 50% Valgamaa üldhariduskoolidest. Igas piirkonnas on mini- ja õpilasfirmade juhendaja.    Noorte ettevõtluskonkursil osaleb  80% Valgamaa koolidest. Mini- ja õpilasfirmades osaleb 30% õpilastest.</v>
      </c>
      <c r="F12" s="68" t="s">
        <v>148</v>
      </c>
      <c r="G12" s="68" t="str">
        <f>noored!F53</f>
        <v>01.01.2017 - 31.12.2019</v>
      </c>
      <c r="H12" s="68">
        <f>noored!C55</f>
        <v>166623</v>
      </c>
      <c r="I12" s="2"/>
      <c r="J12" s="2"/>
      <c r="K12" s="2"/>
      <c r="L12" s="2"/>
      <c r="M12" s="2"/>
      <c r="N12" s="2"/>
      <c r="O12" s="2"/>
      <c r="P12" s="2"/>
      <c r="Q12" s="2"/>
      <c r="R12" s="2"/>
      <c r="S12" s="2"/>
      <c r="T12" s="2"/>
      <c r="U12" s="2"/>
      <c r="V12" s="2"/>
      <c r="W12" s="2"/>
      <c r="X12" s="2"/>
      <c r="Y12" s="2"/>
      <c r="Z12" s="2"/>
    </row>
    <row r="13" spans="1:26" ht="123" customHeight="1" x14ac:dyDescent="0.25">
      <c r="A13" s="69">
        <v>2</v>
      </c>
      <c r="B13" s="67" t="str">
        <f>ettevõtlus!B6</f>
        <v xml:space="preserve">Ettevõtjate arengupotentsiaali kasvatamine </v>
      </c>
      <c r="C13" s="70" t="str">
        <f>ettevõtlus!A10</f>
        <v xml:space="preserve">Tegevuste eesmärgiks on  Valgamaa turismiettevõtete ettevõtlusaktiivsuse suurendamine, töökohtade loomine ja säilitamine turismisektoris. Koostöö turismisektori ja teiste valdkondade vahel, mille tulemusena suureneb maakonna sisemajanduse koguprodukt.   </v>
      </c>
      <c r="D13" s="70" t="str">
        <f>ettevõtlus!B20</f>
        <v>Ööbimiste kestvus</v>
      </c>
      <c r="E13" s="86" t="str">
        <f>ettevõtlus!B22</f>
        <v>Turistide ööbimiste kestvus on kasvanud 10%.</v>
      </c>
      <c r="F13" s="68" t="s">
        <v>149</v>
      </c>
      <c r="G13" s="68" t="str">
        <f>ettevõtlus!F50</f>
        <v>01.01.2017 - 31.12.2019</v>
      </c>
      <c r="H13" s="71">
        <f>ettevõtlus!C52</f>
        <v>147519</v>
      </c>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72">
        <f>SUM(H12:H13)</f>
        <v>314142</v>
      </c>
      <c r="I14" s="2"/>
      <c r="J14" s="2"/>
      <c r="K14" s="2"/>
      <c r="L14" s="2"/>
      <c r="M14" s="2"/>
      <c r="N14" s="2"/>
      <c r="O14" s="2"/>
      <c r="P14" s="2"/>
      <c r="Q14" s="2"/>
      <c r="R14" s="2"/>
      <c r="S14" s="2"/>
      <c r="T14" s="2"/>
      <c r="U14" s="2"/>
      <c r="V14" s="2"/>
      <c r="W14" s="2"/>
      <c r="X14" s="2"/>
      <c r="Y14" s="2"/>
      <c r="Z14" s="2"/>
    </row>
    <row r="15" spans="1:26" ht="14.25" customHeight="1" x14ac:dyDescent="0.25">
      <c r="A15" s="35"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x14ac:dyDescent="0.25">
      <c r="A16" s="73" t="s">
        <v>13</v>
      </c>
      <c r="B16" s="73" t="s">
        <v>14</v>
      </c>
      <c r="C16" s="73" t="s">
        <v>15</v>
      </c>
      <c r="D16" s="2"/>
      <c r="E16" s="2"/>
      <c r="F16" s="2"/>
      <c r="G16" s="2"/>
      <c r="H16" s="2"/>
      <c r="I16" s="2"/>
      <c r="J16" s="2"/>
      <c r="K16" s="2"/>
      <c r="L16" s="2"/>
      <c r="M16" s="2"/>
      <c r="N16" s="2"/>
      <c r="O16" s="2"/>
      <c r="P16" s="2"/>
      <c r="Q16" s="2"/>
      <c r="R16" s="2"/>
      <c r="S16" s="2"/>
      <c r="T16" s="2"/>
      <c r="U16" s="2"/>
      <c r="V16" s="2"/>
      <c r="W16" s="2"/>
      <c r="X16" s="2"/>
      <c r="Y16" s="2"/>
      <c r="Z16" s="2"/>
    </row>
    <row r="17" spans="1:26" ht="37.5" customHeight="1" x14ac:dyDescent="0.25">
      <c r="A17" s="22" t="s">
        <v>16</v>
      </c>
      <c r="B17" s="22" t="s">
        <v>17</v>
      </c>
      <c r="C17" s="22" t="s">
        <v>18</v>
      </c>
      <c r="D17" s="2"/>
      <c r="E17" s="2"/>
      <c r="F17" s="2"/>
      <c r="G17" s="2"/>
      <c r="H17" s="2"/>
      <c r="I17" s="2"/>
      <c r="J17" s="2"/>
      <c r="K17" s="2"/>
      <c r="L17" s="2"/>
      <c r="M17" s="2"/>
      <c r="N17" s="2"/>
      <c r="O17" s="2"/>
      <c r="P17" s="2"/>
      <c r="Q17" s="2"/>
      <c r="R17" s="2"/>
      <c r="S17" s="2"/>
      <c r="T17" s="2"/>
      <c r="U17" s="2"/>
      <c r="V17" s="2"/>
      <c r="W17" s="2"/>
      <c r="X17" s="2"/>
      <c r="Y17" s="2"/>
      <c r="Z17" s="2"/>
    </row>
    <row r="18" spans="1:26" ht="30.6" customHeight="1" x14ac:dyDescent="0.25">
      <c r="A18" s="23" t="s">
        <v>19</v>
      </c>
      <c r="B18" s="23" t="s">
        <v>20</v>
      </c>
      <c r="C18" s="23"/>
      <c r="D18" s="2"/>
      <c r="E18" s="2"/>
      <c r="F18" s="2"/>
      <c r="G18" s="2"/>
      <c r="H18" s="2"/>
      <c r="I18" s="2"/>
      <c r="J18" s="2"/>
      <c r="K18" s="2"/>
      <c r="L18" s="2"/>
      <c r="M18" s="2"/>
      <c r="N18" s="2"/>
      <c r="O18" s="2"/>
      <c r="P18" s="2"/>
      <c r="Q18" s="2"/>
      <c r="R18" s="2"/>
      <c r="S18" s="2"/>
      <c r="T18" s="2"/>
      <c r="U18" s="2"/>
      <c r="V18" s="2"/>
      <c r="W18" s="2"/>
      <c r="X18" s="2"/>
      <c r="Y18" s="2"/>
      <c r="Z18" s="2"/>
    </row>
    <row r="19" spans="1:26" ht="22.9" customHeight="1" x14ac:dyDescent="0.25">
      <c r="A19" s="23" t="s">
        <v>21</v>
      </c>
      <c r="B19" s="23" t="s">
        <v>20</v>
      </c>
      <c r="C19" s="23"/>
      <c r="D19" s="2"/>
      <c r="E19" s="2"/>
      <c r="F19" s="2"/>
      <c r="G19" s="2"/>
      <c r="H19" s="2"/>
      <c r="I19" s="2"/>
      <c r="J19" s="2"/>
      <c r="K19" s="2"/>
      <c r="L19" s="2"/>
      <c r="M19" s="2"/>
      <c r="N19" s="2"/>
      <c r="O19" s="2"/>
      <c r="P19" s="2"/>
      <c r="Q19" s="2"/>
      <c r="R19" s="2"/>
      <c r="S19" s="2"/>
      <c r="T19" s="2"/>
      <c r="U19" s="2"/>
      <c r="V19" s="2"/>
      <c r="W19" s="2"/>
      <c r="X19" s="2"/>
      <c r="Y19" s="2"/>
      <c r="Z19" s="2"/>
    </row>
    <row r="20" spans="1:26" ht="25.9" customHeight="1" x14ac:dyDescent="0.25">
      <c r="A20" s="23" t="s">
        <v>22</v>
      </c>
      <c r="B20" s="23" t="s">
        <v>20</v>
      </c>
      <c r="C20" s="23"/>
      <c r="D20" s="2"/>
      <c r="E20" s="2"/>
      <c r="F20" s="2"/>
      <c r="G20" s="2"/>
      <c r="H20" s="2"/>
      <c r="I20" s="2"/>
      <c r="J20" s="2"/>
      <c r="K20" s="2"/>
      <c r="L20" s="2"/>
      <c r="M20" s="2"/>
      <c r="N20" s="2"/>
      <c r="O20" s="2"/>
      <c r="P20" s="2"/>
      <c r="Q20" s="2"/>
      <c r="R20" s="2"/>
      <c r="S20" s="2"/>
      <c r="T20" s="2"/>
      <c r="U20" s="2"/>
      <c r="V20" s="2"/>
      <c r="W20" s="2"/>
      <c r="X20" s="2"/>
      <c r="Y20" s="2"/>
      <c r="Z20" s="2"/>
    </row>
    <row r="21" spans="1:26" ht="54" customHeight="1" x14ac:dyDescent="0.25">
      <c r="A21" s="23" t="s">
        <v>23</v>
      </c>
      <c r="B21" s="23" t="s">
        <v>20</v>
      </c>
      <c r="C21" s="76" t="s">
        <v>84</v>
      </c>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35" t="s">
        <v>24</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73" t="s">
        <v>13</v>
      </c>
      <c r="B24" s="73" t="s">
        <v>25</v>
      </c>
      <c r="C24" s="73" t="s">
        <v>26</v>
      </c>
      <c r="D24" s="2"/>
      <c r="E24" s="2"/>
      <c r="F24" s="2"/>
      <c r="G24" s="2"/>
      <c r="H24" s="2"/>
      <c r="I24" s="2"/>
      <c r="J24" s="2"/>
      <c r="K24" s="2"/>
      <c r="L24" s="2"/>
      <c r="M24" s="2"/>
      <c r="N24" s="2"/>
      <c r="O24" s="2"/>
      <c r="P24" s="2"/>
      <c r="Q24" s="2"/>
      <c r="R24" s="2"/>
      <c r="S24" s="2"/>
      <c r="T24" s="2"/>
      <c r="U24" s="2"/>
      <c r="V24" s="2"/>
      <c r="W24" s="2"/>
      <c r="X24" s="2"/>
      <c r="Y24" s="2"/>
      <c r="Z24" s="2"/>
    </row>
    <row r="25" spans="1:26" ht="45" customHeight="1" x14ac:dyDescent="0.25">
      <c r="A25" s="23" t="s">
        <v>121</v>
      </c>
      <c r="B25" s="87" t="s">
        <v>166</v>
      </c>
      <c r="C25" s="74">
        <v>43863</v>
      </c>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23"/>
      <c r="B26" s="23"/>
      <c r="C26" s="2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3"/>
      <c r="B27" s="23"/>
      <c r="C27" s="23"/>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t="s">
        <v>27</v>
      </c>
      <c r="C28" s="75">
        <f>SUM(C25:C27)</f>
        <v>43863</v>
      </c>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
    <mergeCell ref="G1:I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1"/>
  <sheetViews>
    <sheetView topLeftCell="A46" zoomScale="90" zoomScaleNormal="90" workbookViewId="0">
      <selection activeCell="A38" sqref="A38"/>
    </sheetView>
  </sheetViews>
  <sheetFormatPr defaultColWidth="15.140625" defaultRowHeight="15" customHeight="1" x14ac:dyDescent="0.25"/>
  <cols>
    <col min="1" max="1" width="23.85546875" style="3" customWidth="1"/>
    <col min="2" max="2" width="19" style="3" customWidth="1"/>
    <col min="3" max="3" width="26.5703125" style="3" customWidth="1"/>
    <col min="4" max="4" width="29.7109375" style="3" customWidth="1"/>
    <col min="5" max="5" width="14.140625" style="3" customWidth="1"/>
    <col min="6" max="6" width="21.28515625" style="3" bestFit="1" customWidth="1"/>
    <col min="7" max="7" width="0.85546875" style="3" customWidth="1"/>
    <col min="8" max="8" width="14" style="3" customWidth="1"/>
    <col min="9" max="9" width="20.28515625" style="3" customWidth="1"/>
    <col min="10" max="26" width="8" style="3" customWidth="1"/>
    <col min="27" max="16384" width="15.140625" style="3"/>
  </cols>
  <sheetData>
    <row r="1" spans="1:26" ht="27" customHeight="1" x14ac:dyDescent="0.25">
      <c r="A1" s="1" t="s">
        <v>83</v>
      </c>
      <c r="B1" s="2"/>
      <c r="C1" s="2"/>
      <c r="D1" s="2"/>
      <c r="E1" s="2"/>
      <c r="F1" s="2"/>
      <c r="G1" s="88"/>
      <c r="H1" s="89"/>
      <c r="I1" s="89"/>
      <c r="J1" s="2"/>
      <c r="K1" s="2"/>
      <c r="L1" s="2"/>
      <c r="M1" s="2"/>
      <c r="N1" s="2"/>
      <c r="O1" s="2"/>
      <c r="P1" s="2"/>
      <c r="Q1" s="2"/>
      <c r="R1" s="2"/>
      <c r="S1" s="2"/>
      <c r="T1" s="2"/>
      <c r="U1" s="2"/>
      <c r="V1" s="2"/>
      <c r="W1" s="2"/>
      <c r="X1" s="2"/>
      <c r="Y1" s="2"/>
      <c r="Z1" s="2"/>
    </row>
    <row r="2" spans="1:26" ht="17.25" customHeight="1" x14ac:dyDescent="0.25">
      <c r="A2" s="4" t="s">
        <v>72</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87</v>
      </c>
      <c r="B3" s="2"/>
      <c r="C3" s="2"/>
      <c r="D3" s="2"/>
      <c r="E3" s="2"/>
      <c r="F3" s="2"/>
      <c r="G3" s="5"/>
      <c r="H3" s="5"/>
      <c r="I3" s="2"/>
      <c r="J3" s="2"/>
      <c r="K3" s="2"/>
      <c r="L3" s="2"/>
      <c r="M3" s="2"/>
      <c r="N3" s="2"/>
      <c r="O3" s="2"/>
      <c r="P3" s="2"/>
      <c r="Q3" s="2"/>
      <c r="R3" s="2"/>
      <c r="S3" s="2"/>
      <c r="T3" s="2"/>
      <c r="U3" s="2"/>
      <c r="V3" s="2"/>
      <c r="W3" s="2"/>
      <c r="X3" s="2"/>
      <c r="Y3" s="2"/>
      <c r="Z3" s="2"/>
    </row>
    <row r="4" spans="1:26" ht="27.75" customHeight="1" x14ac:dyDescent="0.3">
      <c r="A4" s="7"/>
      <c r="B4" s="2"/>
      <c r="C4" s="2"/>
      <c r="D4" s="2"/>
      <c r="E4" s="2"/>
      <c r="F4" s="2"/>
      <c r="G4" s="5"/>
      <c r="H4" s="5"/>
      <c r="I4" s="5"/>
      <c r="J4" s="2"/>
      <c r="K4" s="2"/>
      <c r="L4" s="2"/>
      <c r="M4" s="2"/>
      <c r="N4" s="2"/>
      <c r="O4" s="2"/>
      <c r="P4" s="2"/>
      <c r="Q4" s="2"/>
      <c r="R4" s="2"/>
      <c r="S4" s="2"/>
      <c r="T4" s="2"/>
      <c r="U4" s="2"/>
      <c r="V4" s="2"/>
      <c r="W4" s="2"/>
      <c r="X4" s="2"/>
      <c r="Y4" s="2"/>
      <c r="Z4" s="2"/>
    </row>
    <row r="5" spans="1:26" ht="18" customHeight="1" x14ac:dyDescent="0.3">
      <c r="A5" s="8" t="s">
        <v>28</v>
      </c>
      <c r="B5" s="9" t="str">
        <f ca="1">MID(CELL("filename",A3),FIND("]",CELL("filename",A3))+1,256)</f>
        <v>noored</v>
      </c>
      <c r="C5" s="2"/>
      <c r="D5" s="2"/>
      <c r="E5" s="2"/>
      <c r="F5" s="2"/>
      <c r="G5" s="2"/>
      <c r="H5" s="2"/>
      <c r="I5" s="2"/>
      <c r="J5" s="2"/>
      <c r="K5" s="2"/>
      <c r="L5" s="2"/>
      <c r="M5" s="2"/>
      <c r="N5" s="2"/>
      <c r="O5" s="2"/>
      <c r="P5" s="2"/>
      <c r="Q5" s="2"/>
      <c r="R5" s="2"/>
      <c r="S5" s="2"/>
      <c r="T5" s="2"/>
      <c r="U5" s="2"/>
      <c r="V5" s="2"/>
      <c r="W5" s="2"/>
      <c r="X5" s="2"/>
      <c r="Y5" s="2"/>
      <c r="Z5" s="2"/>
    </row>
    <row r="6" spans="1:26" ht="63" x14ac:dyDescent="0.25">
      <c r="A6" s="10" t="s">
        <v>29</v>
      </c>
      <c r="B6" s="78" t="s">
        <v>85</v>
      </c>
      <c r="C6" s="2"/>
      <c r="D6" s="2"/>
      <c r="E6" s="2"/>
      <c r="F6" s="2"/>
      <c r="G6" s="2"/>
      <c r="H6" s="2"/>
      <c r="I6" s="2"/>
      <c r="J6" s="2"/>
      <c r="K6" s="2"/>
      <c r="L6" s="2"/>
      <c r="M6" s="2"/>
      <c r="N6" s="2"/>
      <c r="O6" s="2"/>
      <c r="P6" s="2"/>
      <c r="Q6" s="2"/>
      <c r="R6" s="2"/>
      <c r="S6" s="2"/>
      <c r="T6" s="2"/>
      <c r="U6" s="2"/>
      <c r="V6" s="2"/>
      <c r="W6" s="2"/>
      <c r="X6" s="2"/>
      <c r="Y6" s="2"/>
      <c r="Z6" s="2"/>
    </row>
    <row r="7" spans="1:26" ht="14.25" customHeight="1" x14ac:dyDescent="0.25">
      <c r="A7" s="2"/>
      <c r="B7" s="9"/>
      <c r="C7" s="2"/>
      <c r="D7" s="2"/>
      <c r="E7" s="2"/>
      <c r="F7" s="2"/>
      <c r="G7" s="2"/>
      <c r="H7" s="2"/>
      <c r="I7" s="2"/>
      <c r="J7" s="2"/>
      <c r="K7" s="2"/>
      <c r="L7" s="2"/>
      <c r="M7" s="2"/>
      <c r="N7" s="2"/>
      <c r="O7" s="2"/>
      <c r="P7" s="2"/>
      <c r="Q7" s="2"/>
      <c r="R7" s="2"/>
      <c r="S7" s="2"/>
      <c r="T7" s="2"/>
      <c r="U7" s="2"/>
      <c r="V7" s="2"/>
      <c r="W7" s="2"/>
      <c r="X7" s="2"/>
      <c r="Y7" s="2"/>
      <c r="Z7" s="2"/>
    </row>
    <row r="8" spans="1:26" ht="20.25" customHeight="1" x14ac:dyDescent="0.25">
      <c r="A8" s="121" t="s">
        <v>31</v>
      </c>
      <c r="B8" s="89"/>
      <c r="C8" s="2"/>
      <c r="D8" s="2"/>
      <c r="E8" s="2"/>
      <c r="F8" s="2"/>
      <c r="G8" s="2"/>
      <c r="H8" s="2"/>
      <c r="I8" s="2"/>
      <c r="J8" s="2"/>
      <c r="K8" s="2"/>
      <c r="L8" s="2"/>
      <c r="M8" s="2"/>
      <c r="N8" s="2"/>
      <c r="O8" s="2"/>
      <c r="P8" s="2"/>
      <c r="Q8" s="2"/>
      <c r="R8" s="2"/>
      <c r="S8" s="2"/>
      <c r="T8" s="2"/>
      <c r="U8" s="2"/>
      <c r="V8" s="2"/>
      <c r="W8" s="2"/>
      <c r="X8" s="2"/>
      <c r="Y8" s="2"/>
      <c r="Z8" s="2"/>
    </row>
    <row r="9" spans="1:26" ht="18.75" customHeight="1" x14ac:dyDescent="0.25">
      <c r="A9" s="120" t="s">
        <v>32</v>
      </c>
      <c r="B9" s="119"/>
      <c r="C9" s="119"/>
      <c r="D9" s="119"/>
      <c r="E9" s="97"/>
      <c r="F9" s="2"/>
      <c r="G9" s="2"/>
      <c r="H9" s="2"/>
      <c r="I9" s="2"/>
      <c r="J9" s="2"/>
      <c r="K9" s="2"/>
      <c r="L9" s="2"/>
      <c r="M9" s="2"/>
      <c r="N9" s="2"/>
      <c r="O9" s="2"/>
      <c r="P9" s="2"/>
      <c r="Q9" s="2"/>
      <c r="R9" s="2"/>
      <c r="S9" s="2"/>
      <c r="T9" s="2"/>
      <c r="U9" s="2"/>
      <c r="V9" s="2"/>
      <c r="W9" s="2"/>
      <c r="X9" s="2"/>
      <c r="Y9" s="2"/>
      <c r="Z9" s="2"/>
    </row>
    <row r="10" spans="1:26" ht="40.5" customHeight="1" x14ac:dyDescent="0.25">
      <c r="A10" s="123" t="s">
        <v>86</v>
      </c>
      <c r="B10" s="124"/>
      <c r="C10" s="124"/>
      <c r="D10" s="124"/>
      <c r="E10" s="125"/>
      <c r="F10" s="2"/>
      <c r="G10" s="2"/>
      <c r="H10" s="2"/>
      <c r="I10" s="2"/>
      <c r="J10" s="2"/>
      <c r="K10" s="2"/>
      <c r="L10" s="2"/>
      <c r="M10" s="2"/>
      <c r="N10" s="2"/>
      <c r="O10" s="2"/>
      <c r="P10" s="2"/>
      <c r="Q10" s="2"/>
      <c r="R10" s="2"/>
      <c r="S10" s="2"/>
      <c r="T10" s="2"/>
      <c r="U10" s="2"/>
      <c r="V10" s="2"/>
      <c r="W10" s="2"/>
      <c r="X10" s="2"/>
      <c r="Y10" s="2"/>
      <c r="Z10" s="2"/>
    </row>
    <row r="11" spans="1:26" ht="76.5" customHeight="1" x14ac:dyDescent="0.25">
      <c r="A11" s="11" t="s">
        <v>33</v>
      </c>
      <c r="B11" s="126" t="s">
        <v>34</v>
      </c>
      <c r="C11" s="127"/>
      <c r="D11" s="127"/>
      <c r="E11" s="100"/>
      <c r="F11" s="2"/>
      <c r="G11" s="2"/>
      <c r="H11" s="2"/>
      <c r="I11" s="2"/>
      <c r="J11" s="2"/>
      <c r="K11" s="2"/>
      <c r="L11" s="2"/>
      <c r="M11" s="2"/>
      <c r="N11" s="2"/>
      <c r="O11" s="2"/>
      <c r="P11" s="2"/>
      <c r="Q11" s="2"/>
      <c r="R11" s="2"/>
      <c r="S11" s="2"/>
      <c r="T11" s="2"/>
      <c r="U11" s="2"/>
      <c r="V11" s="2"/>
      <c r="W11" s="2"/>
      <c r="X11" s="2"/>
      <c r="Y11" s="2"/>
      <c r="Z11" s="2"/>
    </row>
    <row r="12" spans="1:26" ht="210.75" customHeight="1" x14ac:dyDescent="0.25">
      <c r="A12" s="12" t="s">
        <v>35</v>
      </c>
      <c r="B12" s="122" t="s">
        <v>122</v>
      </c>
      <c r="C12" s="119"/>
      <c r="D12" s="119"/>
      <c r="E12" s="97"/>
      <c r="F12" s="2"/>
      <c r="G12" s="2"/>
      <c r="H12" s="2"/>
      <c r="I12" s="2"/>
      <c r="J12" s="2"/>
      <c r="K12" s="2"/>
      <c r="L12" s="2"/>
      <c r="M12" s="2"/>
      <c r="N12" s="2"/>
      <c r="O12" s="2"/>
      <c r="P12" s="2"/>
      <c r="Q12" s="2"/>
      <c r="R12" s="2"/>
      <c r="S12" s="2"/>
      <c r="T12" s="2"/>
      <c r="U12" s="2"/>
      <c r="V12" s="2"/>
      <c r="W12" s="2"/>
      <c r="X12" s="2"/>
      <c r="Y12" s="2"/>
      <c r="Z12" s="2"/>
    </row>
    <row r="13" spans="1:26" ht="58.5" customHeight="1" x14ac:dyDescent="0.25">
      <c r="A13" s="12" t="s">
        <v>36</v>
      </c>
      <c r="B13" s="98" t="s">
        <v>93</v>
      </c>
      <c r="C13" s="119"/>
      <c r="D13" s="119"/>
      <c r="E13" s="97"/>
      <c r="F13" s="2"/>
      <c r="G13" s="2"/>
      <c r="H13" s="2"/>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13" t="s">
        <v>37</v>
      </c>
      <c r="B15" s="2"/>
      <c r="C15" s="2"/>
      <c r="D15" s="2"/>
      <c r="E15" s="2"/>
      <c r="F15" s="2"/>
      <c r="G15" s="2"/>
      <c r="H15" s="2"/>
      <c r="I15" s="2"/>
      <c r="J15" s="2"/>
      <c r="K15" s="2"/>
      <c r="L15" s="2"/>
      <c r="M15" s="2"/>
      <c r="N15" s="2"/>
      <c r="O15" s="2"/>
      <c r="P15" s="2"/>
      <c r="Q15" s="2"/>
      <c r="R15" s="2"/>
      <c r="S15" s="2"/>
      <c r="T15" s="2"/>
      <c r="U15" s="2"/>
      <c r="V15" s="2"/>
      <c r="W15" s="2"/>
      <c r="X15" s="2"/>
      <c r="Y15" s="2"/>
      <c r="Z15" s="2"/>
    </row>
    <row r="16" spans="1:26" ht="246.75" customHeight="1" x14ac:dyDescent="0.25">
      <c r="A16" s="107" t="s">
        <v>94</v>
      </c>
      <c r="B16" s="108"/>
      <c r="C16" s="108"/>
      <c r="D16" s="108"/>
      <c r="E16" s="108"/>
      <c r="F16" s="109"/>
      <c r="G16" s="2"/>
      <c r="H16" s="2"/>
      <c r="I16" s="2"/>
      <c r="J16" s="2"/>
      <c r="K16" s="2"/>
      <c r="L16" s="2"/>
      <c r="M16" s="2"/>
      <c r="N16" s="2"/>
      <c r="O16" s="2"/>
      <c r="P16" s="2"/>
      <c r="Q16" s="2"/>
      <c r="R16" s="2"/>
      <c r="S16" s="2"/>
      <c r="T16" s="2"/>
      <c r="U16" s="2"/>
      <c r="V16" s="2"/>
      <c r="W16" s="2"/>
      <c r="X16" s="2"/>
      <c r="Y16" s="2"/>
      <c r="Z16" s="2"/>
    </row>
    <row r="17" spans="1:26" ht="3" hidden="1" customHeight="1" x14ac:dyDescent="0.25">
      <c r="A17" s="110"/>
      <c r="B17" s="111"/>
      <c r="C17" s="111"/>
      <c r="D17" s="111"/>
      <c r="E17" s="111"/>
      <c r="F17" s="112"/>
      <c r="G17" s="13"/>
      <c r="H17" s="13"/>
      <c r="I17" s="2"/>
      <c r="J17" s="2"/>
      <c r="K17" s="2"/>
      <c r="L17" s="2"/>
      <c r="M17" s="2"/>
      <c r="N17" s="2"/>
      <c r="O17" s="2"/>
      <c r="P17" s="2"/>
      <c r="Q17" s="2"/>
      <c r="R17" s="2"/>
      <c r="S17" s="2"/>
      <c r="T17" s="2"/>
      <c r="U17" s="2"/>
      <c r="V17" s="2"/>
      <c r="W17" s="2"/>
      <c r="X17" s="2"/>
      <c r="Y17" s="2"/>
      <c r="Z17" s="2"/>
    </row>
    <row r="18" spans="1:26" ht="14.25" hidden="1" customHeight="1" x14ac:dyDescent="0.25">
      <c r="A18" s="110"/>
      <c r="B18" s="111"/>
      <c r="C18" s="111"/>
      <c r="D18" s="111"/>
      <c r="E18" s="111"/>
      <c r="F18" s="112"/>
      <c r="G18" s="14"/>
      <c r="H18" s="15"/>
      <c r="I18" s="2"/>
      <c r="J18" s="2"/>
      <c r="K18" s="2"/>
      <c r="L18" s="2"/>
      <c r="M18" s="2"/>
      <c r="N18" s="2"/>
      <c r="O18" s="2"/>
      <c r="P18" s="2"/>
      <c r="Q18" s="2"/>
      <c r="R18" s="2"/>
      <c r="S18" s="2"/>
      <c r="T18" s="2"/>
      <c r="U18" s="2"/>
      <c r="V18" s="2"/>
      <c r="W18" s="2"/>
      <c r="X18" s="2"/>
      <c r="Y18" s="2"/>
      <c r="Z18" s="2"/>
    </row>
    <row r="19" spans="1:26" ht="14.25" hidden="1" customHeight="1" x14ac:dyDescent="0.25">
      <c r="A19" s="113"/>
      <c r="B19" s="114"/>
      <c r="C19" s="114"/>
      <c r="D19" s="114"/>
      <c r="E19" s="114"/>
      <c r="F19" s="115"/>
      <c r="G19" s="14"/>
      <c r="H19" s="15"/>
      <c r="I19" s="2"/>
      <c r="J19" s="2"/>
      <c r="K19" s="2"/>
      <c r="L19" s="2"/>
      <c r="M19" s="2"/>
      <c r="N19" s="2"/>
      <c r="O19" s="2"/>
      <c r="P19" s="2"/>
      <c r="Q19" s="2"/>
      <c r="R19" s="2"/>
      <c r="S19" s="2"/>
      <c r="T19" s="2"/>
      <c r="U19" s="2"/>
      <c r="V19" s="2"/>
      <c r="W19" s="2"/>
      <c r="X19" s="2"/>
      <c r="Y19" s="2"/>
      <c r="Z19" s="2"/>
    </row>
    <row r="20" spans="1:26" ht="14.25" customHeight="1" x14ac:dyDescent="0.25">
      <c r="A20" s="16"/>
      <c r="B20" s="103" t="s">
        <v>38</v>
      </c>
      <c r="C20" s="100"/>
      <c r="D20" s="103" t="s">
        <v>39</v>
      </c>
      <c r="E20" s="100"/>
      <c r="F20" s="14"/>
      <c r="G20" s="14"/>
      <c r="H20" s="15"/>
      <c r="I20" s="2"/>
      <c r="J20" s="2"/>
      <c r="K20" s="2"/>
      <c r="L20" s="2"/>
      <c r="M20" s="2"/>
      <c r="N20" s="2"/>
      <c r="O20" s="2"/>
      <c r="P20" s="2"/>
      <c r="Q20" s="2"/>
      <c r="R20" s="2"/>
      <c r="S20" s="2"/>
      <c r="T20" s="2"/>
      <c r="U20" s="2"/>
      <c r="V20" s="2"/>
      <c r="W20" s="2"/>
      <c r="X20" s="2"/>
      <c r="Y20" s="2"/>
      <c r="Z20" s="2"/>
    </row>
    <row r="21" spans="1:26" ht="220.5" customHeight="1" x14ac:dyDescent="0.25">
      <c r="A21" s="17" t="s">
        <v>40</v>
      </c>
      <c r="B21" s="106" t="s">
        <v>105</v>
      </c>
      <c r="C21" s="97"/>
      <c r="D21" s="106" t="s">
        <v>104</v>
      </c>
      <c r="E21" s="97"/>
      <c r="F21" s="90"/>
      <c r="G21" s="91"/>
      <c r="H21" s="15"/>
      <c r="I21" s="2"/>
      <c r="J21" s="2"/>
      <c r="K21" s="2"/>
      <c r="L21" s="2"/>
      <c r="M21" s="2"/>
      <c r="N21" s="2"/>
      <c r="O21" s="2"/>
      <c r="P21" s="2"/>
      <c r="Q21" s="2"/>
      <c r="R21" s="2"/>
      <c r="S21" s="2"/>
      <c r="T21" s="2"/>
      <c r="U21" s="2"/>
      <c r="V21" s="2"/>
      <c r="W21" s="2"/>
      <c r="X21" s="2"/>
      <c r="Y21" s="2"/>
      <c r="Z21" s="2"/>
    </row>
    <row r="22" spans="1:26" ht="194.25" customHeight="1" x14ac:dyDescent="0.25">
      <c r="A22" s="18" t="s">
        <v>42</v>
      </c>
      <c r="B22" s="106" t="s">
        <v>95</v>
      </c>
      <c r="C22" s="97"/>
      <c r="D22" s="106" t="s">
        <v>110</v>
      </c>
      <c r="E22" s="97"/>
      <c r="F22" s="14"/>
      <c r="G22" s="116"/>
      <c r="H22" s="117"/>
      <c r="I22" s="2"/>
      <c r="J22" s="2"/>
      <c r="K22" s="2"/>
      <c r="L22" s="2"/>
      <c r="M22" s="2"/>
      <c r="N22" s="2"/>
      <c r="O22" s="2"/>
      <c r="P22" s="2"/>
      <c r="Q22" s="2"/>
      <c r="R22" s="2"/>
      <c r="S22" s="2"/>
      <c r="T22" s="2"/>
      <c r="U22" s="2"/>
      <c r="V22" s="2"/>
      <c r="W22" s="2"/>
      <c r="X22" s="2"/>
      <c r="Y22" s="2"/>
      <c r="Z22" s="2"/>
    </row>
    <row r="23" spans="1:26" ht="76.5" customHeight="1" x14ac:dyDescent="0.25">
      <c r="A23" s="18" t="s">
        <v>43</v>
      </c>
      <c r="B23" s="106" t="s">
        <v>96</v>
      </c>
      <c r="C23" s="97"/>
      <c r="D23" s="106" t="s">
        <v>97</v>
      </c>
      <c r="E23" s="97"/>
      <c r="F23" s="14"/>
      <c r="G23" s="14"/>
      <c r="H23" s="15"/>
      <c r="I23" s="2"/>
      <c r="J23" s="2"/>
      <c r="K23" s="2"/>
      <c r="L23" s="2"/>
      <c r="M23" s="2"/>
      <c r="N23" s="2"/>
      <c r="O23" s="2"/>
      <c r="P23" s="2"/>
      <c r="Q23" s="2"/>
      <c r="R23" s="2"/>
      <c r="S23" s="2"/>
      <c r="T23" s="2"/>
      <c r="U23" s="2"/>
      <c r="V23" s="2"/>
      <c r="W23" s="2"/>
      <c r="X23" s="2"/>
      <c r="Y23" s="2"/>
      <c r="Z23" s="2"/>
    </row>
    <row r="24" spans="1:26" ht="162.75" customHeight="1" x14ac:dyDescent="0.25">
      <c r="A24" s="18" t="s">
        <v>44</v>
      </c>
      <c r="B24" s="104" t="s">
        <v>108</v>
      </c>
      <c r="C24" s="97"/>
      <c r="D24" s="106" t="s">
        <v>109</v>
      </c>
      <c r="E24" s="97"/>
      <c r="F24" s="14"/>
      <c r="G24" s="14"/>
      <c r="H24" s="15"/>
      <c r="I24" s="2"/>
      <c r="J24" s="2"/>
      <c r="K24" s="2"/>
      <c r="L24" s="2"/>
      <c r="M24" s="2"/>
      <c r="N24" s="2"/>
      <c r="O24" s="2"/>
      <c r="P24" s="2"/>
      <c r="Q24" s="2"/>
      <c r="R24" s="2"/>
      <c r="S24" s="2"/>
      <c r="T24" s="2"/>
      <c r="U24" s="2"/>
      <c r="V24" s="2"/>
      <c r="W24" s="2"/>
      <c r="X24" s="2"/>
      <c r="Y24" s="2"/>
      <c r="Z24" s="2"/>
    </row>
    <row r="25" spans="1:26" ht="94.5" customHeight="1" x14ac:dyDescent="0.25">
      <c r="A25" s="18" t="s">
        <v>45</v>
      </c>
      <c r="B25" s="106" t="s">
        <v>98</v>
      </c>
      <c r="C25" s="97"/>
      <c r="D25" s="106" t="s">
        <v>99</v>
      </c>
      <c r="E25" s="97"/>
      <c r="F25" s="14"/>
      <c r="G25" s="14"/>
      <c r="H25" s="15"/>
      <c r="I25" s="2"/>
      <c r="J25" s="2"/>
      <c r="K25" s="2"/>
      <c r="L25" s="2"/>
      <c r="M25" s="2"/>
      <c r="N25" s="2"/>
      <c r="O25" s="2"/>
      <c r="P25" s="2"/>
      <c r="Q25" s="2"/>
      <c r="R25" s="2"/>
      <c r="S25" s="2"/>
      <c r="T25" s="2"/>
      <c r="U25" s="2"/>
      <c r="V25" s="2"/>
      <c r="W25" s="2"/>
      <c r="X25" s="2"/>
      <c r="Y25" s="2"/>
      <c r="Z25" s="2"/>
    </row>
    <row r="26" spans="1:26" ht="86.25" customHeight="1" x14ac:dyDescent="0.25">
      <c r="A26" s="18" t="s">
        <v>66</v>
      </c>
      <c r="B26" s="106" t="s">
        <v>106</v>
      </c>
      <c r="C26" s="97"/>
      <c r="D26" s="104" t="s">
        <v>107</v>
      </c>
      <c r="E26" s="97"/>
      <c r="F26" s="14"/>
      <c r="G26" s="14"/>
      <c r="H26" s="15"/>
      <c r="I26" s="2"/>
      <c r="J26" s="2"/>
      <c r="K26" s="2"/>
      <c r="L26" s="2"/>
      <c r="M26" s="2"/>
      <c r="N26" s="2"/>
      <c r="O26" s="2"/>
      <c r="P26" s="2"/>
      <c r="Q26" s="2"/>
      <c r="R26" s="2"/>
      <c r="S26" s="2"/>
      <c r="T26" s="2"/>
      <c r="U26" s="2"/>
      <c r="V26" s="2"/>
      <c r="W26" s="2"/>
      <c r="X26" s="2"/>
      <c r="Y26" s="2"/>
      <c r="Z26" s="2"/>
    </row>
    <row r="27" spans="1:26" ht="59.45" customHeight="1" x14ac:dyDescent="0.25">
      <c r="A27" s="18" t="s">
        <v>46</v>
      </c>
      <c r="B27" s="105" t="s">
        <v>90</v>
      </c>
      <c r="C27" s="105"/>
      <c r="D27" s="105" t="s">
        <v>111</v>
      </c>
      <c r="E27" s="105"/>
      <c r="F27" s="14"/>
      <c r="G27" s="14"/>
      <c r="H27" s="15"/>
      <c r="I27" s="2"/>
      <c r="J27" s="2"/>
      <c r="K27" s="2"/>
      <c r="L27" s="2"/>
      <c r="M27" s="2"/>
      <c r="N27" s="2"/>
      <c r="O27" s="2"/>
      <c r="P27" s="2"/>
      <c r="Q27" s="2"/>
      <c r="R27" s="2"/>
      <c r="S27" s="2"/>
      <c r="T27" s="2"/>
      <c r="U27" s="2"/>
      <c r="V27" s="2"/>
      <c r="W27" s="2"/>
      <c r="X27" s="2"/>
      <c r="Y27" s="2"/>
      <c r="Z27" s="2"/>
    </row>
    <row r="28" spans="1:26" ht="14.25" customHeight="1" x14ac:dyDescent="0.25">
      <c r="A28" s="15"/>
      <c r="B28" s="14"/>
      <c r="C28" s="14"/>
      <c r="D28" s="14"/>
      <c r="E28" s="15"/>
      <c r="F28" s="14"/>
      <c r="G28" s="14"/>
      <c r="H28" s="15"/>
      <c r="I28" s="2"/>
      <c r="J28" s="2"/>
      <c r="K28" s="2"/>
      <c r="L28" s="2"/>
      <c r="M28" s="2"/>
      <c r="N28" s="2"/>
      <c r="O28" s="2"/>
      <c r="P28" s="2"/>
      <c r="Q28" s="2"/>
      <c r="R28" s="2"/>
      <c r="S28" s="2"/>
      <c r="T28" s="2"/>
      <c r="U28" s="2"/>
      <c r="V28" s="2"/>
      <c r="W28" s="2"/>
      <c r="X28" s="2"/>
      <c r="Y28" s="2"/>
      <c r="Z28" s="2"/>
    </row>
    <row r="29" spans="1:26" ht="14.25" customHeight="1" x14ac:dyDescent="0.25">
      <c r="A29" s="13" t="s">
        <v>47</v>
      </c>
      <c r="B29" s="2"/>
      <c r="C29" s="2"/>
      <c r="D29" s="2"/>
      <c r="E29" s="2"/>
      <c r="F29" s="2"/>
      <c r="G29" s="14"/>
      <c r="H29" s="15"/>
      <c r="I29" s="2"/>
      <c r="J29" s="2"/>
      <c r="K29" s="2"/>
      <c r="L29" s="2"/>
      <c r="M29" s="2"/>
      <c r="N29" s="2"/>
      <c r="O29" s="2"/>
      <c r="P29" s="2"/>
      <c r="Q29" s="2"/>
      <c r="R29" s="2"/>
      <c r="S29" s="2"/>
      <c r="T29" s="2"/>
      <c r="U29" s="2"/>
      <c r="V29" s="2"/>
      <c r="W29" s="2"/>
      <c r="X29" s="2"/>
      <c r="Y29" s="2"/>
      <c r="Z29" s="2"/>
    </row>
    <row r="30" spans="1:26" ht="129" customHeight="1" x14ac:dyDescent="0.25">
      <c r="A30" s="118" t="s">
        <v>127</v>
      </c>
      <c r="B30" s="119"/>
      <c r="C30" s="119"/>
      <c r="D30" s="119"/>
      <c r="E30" s="97"/>
      <c r="F30" s="14"/>
      <c r="G30" s="14"/>
      <c r="H30" s="14"/>
      <c r="I30" s="2"/>
      <c r="J30" s="2"/>
      <c r="K30" s="2"/>
      <c r="L30" s="2"/>
      <c r="M30" s="2"/>
      <c r="N30" s="2"/>
      <c r="O30" s="2"/>
      <c r="P30" s="2"/>
      <c r="Q30" s="2"/>
      <c r="R30" s="2"/>
      <c r="S30" s="2"/>
      <c r="T30" s="2"/>
      <c r="U30" s="2"/>
      <c r="V30" s="2"/>
      <c r="W30" s="2"/>
      <c r="X30" s="2"/>
      <c r="Y30" s="2"/>
      <c r="Z30" s="2"/>
    </row>
    <row r="31" spans="1:26" ht="25.5" customHeight="1" x14ac:dyDescent="0.25">
      <c r="A31" s="15"/>
      <c r="B31" s="14"/>
      <c r="C31" s="14"/>
      <c r="D31" s="14"/>
      <c r="E31" s="15"/>
      <c r="F31" s="14"/>
      <c r="G31" s="14"/>
      <c r="H31" s="15"/>
      <c r="I31" s="2"/>
      <c r="J31" s="2"/>
      <c r="K31" s="2"/>
      <c r="L31" s="2"/>
      <c r="M31" s="2"/>
      <c r="N31" s="2"/>
      <c r="O31" s="2"/>
      <c r="P31" s="2"/>
      <c r="Q31" s="2"/>
      <c r="R31" s="2"/>
      <c r="S31" s="2"/>
      <c r="T31" s="2"/>
      <c r="U31" s="2"/>
      <c r="V31" s="2"/>
      <c r="W31" s="2"/>
      <c r="X31" s="2"/>
      <c r="Y31" s="2"/>
      <c r="Z31" s="2"/>
    </row>
    <row r="32" spans="1:26" ht="113.25" hidden="1" customHeight="1" x14ac:dyDescent="0.25">
      <c r="A32" s="15"/>
      <c r="B32" s="14"/>
      <c r="C32" s="14"/>
      <c r="D32" s="14"/>
      <c r="E32" s="15"/>
      <c r="F32" s="14"/>
      <c r="G32" s="14"/>
      <c r="H32" s="15"/>
      <c r="I32" s="2"/>
      <c r="J32" s="2"/>
      <c r="K32" s="2"/>
      <c r="L32" s="2"/>
      <c r="M32" s="2"/>
      <c r="N32" s="2"/>
      <c r="O32" s="2"/>
      <c r="P32" s="2"/>
      <c r="Q32" s="2"/>
      <c r="R32" s="2"/>
      <c r="S32" s="2"/>
      <c r="T32" s="2"/>
      <c r="U32" s="2"/>
      <c r="V32" s="2"/>
      <c r="W32" s="2"/>
      <c r="X32" s="2"/>
      <c r="Y32" s="2"/>
      <c r="Z32" s="2"/>
    </row>
    <row r="33" spans="1:26" ht="113.25" hidden="1" customHeight="1" x14ac:dyDescent="0.25">
      <c r="A33" s="15"/>
      <c r="B33" s="14"/>
      <c r="C33" s="14"/>
      <c r="D33" s="14"/>
      <c r="E33" s="15"/>
      <c r="F33" s="14"/>
      <c r="G33" s="14"/>
      <c r="H33" s="15"/>
      <c r="I33" s="2"/>
      <c r="J33" s="2"/>
      <c r="K33" s="2"/>
      <c r="L33" s="2"/>
      <c r="M33" s="2"/>
      <c r="N33" s="2"/>
      <c r="O33" s="2"/>
      <c r="P33" s="2"/>
      <c r="Q33" s="2"/>
      <c r="R33" s="2"/>
      <c r="S33" s="2"/>
      <c r="T33" s="2"/>
      <c r="U33" s="2"/>
      <c r="V33" s="2"/>
      <c r="W33" s="2"/>
      <c r="X33" s="2"/>
      <c r="Y33" s="2"/>
      <c r="Z33" s="2"/>
    </row>
    <row r="34" spans="1:26" ht="113.25" hidden="1" customHeight="1" x14ac:dyDescent="0.25">
      <c r="A34" s="15"/>
      <c r="B34" s="14"/>
      <c r="C34" s="14"/>
      <c r="D34" s="14"/>
      <c r="E34" s="15"/>
      <c r="F34" s="14"/>
      <c r="G34" s="14"/>
      <c r="H34" s="15"/>
      <c r="I34" s="2"/>
      <c r="J34" s="2"/>
      <c r="K34" s="2"/>
      <c r="L34" s="2"/>
      <c r="M34" s="2"/>
      <c r="N34" s="2"/>
      <c r="O34" s="2"/>
      <c r="P34" s="2"/>
      <c r="Q34" s="2"/>
      <c r="R34" s="2"/>
      <c r="S34" s="2"/>
      <c r="T34" s="2"/>
      <c r="U34" s="2"/>
      <c r="V34" s="2"/>
      <c r="W34" s="2"/>
      <c r="X34" s="2"/>
      <c r="Y34" s="2"/>
      <c r="Z34" s="2"/>
    </row>
    <row r="35" spans="1:26" ht="24.75" customHeight="1" x14ac:dyDescent="0.25">
      <c r="A35" s="19" t="s">
        <v>48</v>
      </c>
      <c r="B35" s="14"/>
      <c r="C35" s="14"/>
      <c r="D35" s="14"/>
      <c r="E35" s="15"/>
      <c r="F35" s="14"/>
      <c r="G35" s="14"/>
      <c r="H35" s="15"/>
      <c r="I35" s="2"/>
      <c r="J35" s="2"/>
      <c r="K35" s="2"/>
      <c r="L35" s="2"/>
      <c r="M35" s="2"/>
      <c r="N35" s="2"/>
      <c r="O35" s="2"/>
      <c r="P35" s="2"/>
      <c r="Q35" s="2"/>
      <c r="R35" s="2"/>
      <c r="S35" s="2"/>
      <c r="T35" s="2"/>
      <c r="U35" s="2"/>
      <c r="V35" s="2"/>
      <c r="W35" s="2"/>
      <c r="X35" s="2"/>
      <c r="Y35" s="2"/>
      <c r="Z35" s="2"/>
    </row>
    <row r="36" spans="1:26" ht="61.5" customHeight="1" thickBot="1" x14ac:dyDescent="0.3">
      <c r="A36" s="20" t="s">
        <v>80</v>
      </c>
      <c r="B36" s="92" t="s">
        <v>49</v>
      </c>
      <c r="C36" s="93"/>
      <c r="D36" s="21" t="s">
        <v>81</v>
      </c>
      <c r="E36" s="2"/>
      <c r="F36" s="2"/>
      <c r="G36" s="2"/>
      <c r="H36" s="2"/>
      <c r="I36" s="2"/>
      <c r="J36" s="2"/>
      <c r="K36" s="2"/>
      <c r="L36" s="2"/>
      <c r="M36" s="2"/>
      <c r="N36" s="2"/>
      <c r="O36" s="2"/>
      <c r="P36" s="2"/>
      <c r="Q36" s="2"/>
      <c r="R36" s="2"/>
      <c r="S36" s="2"/>
      <c r="T36" s="2"/>
      <c r="U36" s="2"/>
      <c r="V36" s="2"/>
      <c r="W36" s="2"/>
      <c r="X36" s="2"/>
      <c r="Y36" s="2"/>
      <c r="Z36" s="2"/>
    </row>
    <row r="37" spans="1:26" ht="56.25" customHeight="1" x14ac:dyDescent="0.25">
      <c r="A37" s="22" t="s">
        <v>88</v>
      </c>
      <c r="B37" s="94" t="s">
        <v>103</v>
      </c>
      <c r="C37" s="95"/>
      <c r="D37" s="22"/>
      <c r="E37" s="2"/>
      <c r="F37" s="2"/>
      <c r="G37" s="2"/>
      <c r="H37" s="2"/>
      <c r="I37" s="2"/>
      <c r="J37" s="2"/>
      <c r="K37" s="2"/>
      <c r="L37" s="2"/>
      <c r="M37" s="2"/>
      <c r="N37" s="2"/>
      <c r="O37" s="2"/>
      <c r="P37" s="2"/>
      <c r="Q37" s="2"/>
      <c r="R37" s="2"/>
      <c r="S37" s="2"/>
      <c r="T37" s="2"/>
      <c r="U37" s="2"/>
      <c r="V37" s="2"/>
      <c r="W37" s="2"/>
      <c r="X37" s="2"/>
      <c r="Y37" s="2"/>
      <c r="Z37" s="2"/>
    </row>
    <row r="38" spans="1:26" ht="60" customHeight="1" x14ac:dyDescent="0.25">
      <c r="A38" s="23" t="s">
        <v>100</v>
      </c>
      <c r="B38" s="98" t="s">
        <v>102</v>
      </c>
      <c r="C38" s="97"/>
      <c r="D38" s="23"/>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14"/>
      <c r="C39" s="14"/>
      <c r="D39" s="14"/>
      <c r="E39" s="15"/>
      <c r="F39" s="14"/>
      <c r="G39" s="14"/>
      <c r="H39" s="15"/>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28.5" customHeight="1" x14ac:dyDescent="0.25">
      <c r="A41" s="2" t="s">
        <v>51</v>
      </c>
      <c r="B41" s="2"/>
      <c r="C41" s="2"/>
      <c r="D41" s="2"/>
      <c r="E41" s="2"/>
      <c r="F41" s="2"/>
      <c r="G41" s="2"/>
      <c r="H41" s="2"/>
      <c r="I41" s="2"/>
      <c r="J41" s="2"/>
      <c r="K41" s="2"/>
      <c r="L41" s="2"/>
      <c r="M41" s="2"/>
      <c r="N41" s="2"/>
      <c r="O41" s="2"/>
      <c r="P41" s="2"/>
      <c r="Q41" s="2"/>
      <c r="R41" s="2"/>
      <c r="S41" s="2"/>
      <c r="T41" s="2"/>
      <c r="U41" s="2"/>
      <c r="V41" s="2"/>
      <c r="W41" s="2"/>
      <c r="X41" s="2"/>
      <c r="Y41" s="2"/>
      <c r="Z41" s="2"/>
    </row>
    <row r="42" spans="1:26" ht="30.75" customHeight="1" thickBot="1" x14ac:dyDescent="0.3">
      <c r="A42" s="23"/>
      <c r="B42" s="24" t="s">
        <v>52</v>
      </c>
      <c r="C42" s="12" t="s">
        <v>53</v>
      </c>
      <c r="D42" s="12" t="s">
        <v>82</v>
      </c>
      <c r="E42" s="12" t="s">
        <v>50</v>
      </c>
      <c r="F42" s="2"/>
      <c r="G42" s="2"/>
      <c r="H42" s="2"/>
      <c r="I42" s="2"/>
      <c r="J42" s="2"/>
      <c r="K42" s="2"/>
      <c r="L42" s="2"/>
      <c r="M42" s="2"/>
      <c r="N42" s="2"/>
      <c r="O42" s="2"/>
      <c r="P42" s="2"/>
      <c r="Q42" s="2"/>
      <c r="R42" s="2"/>
      <c r="S42" s="2"/>
      <c r="T42" s="2"/>
      <c r="U42" s="2"/>
      <c r="V42" s="2"/>
      <c r="W42" s="2"/>
      <c r="X42" s="2"/>
      <c r="Y42" s="2"/>
      <c r="Z42" s="2"/>
    </row>
    <row r="43" spans="1:26" ht="75.75" customHeight="1" thickTop="1" x14ac:dyDescent="0.25">
      <c r="A43" s="27" t="s">
        <v>89</v>
      </c>
      <c r="B43" s="28">
        <v>42736</v>
      </c>
      <c r="C43" s="28">
        <v>43830</v>
      </c>
      <c r="D43" s="27" t="s">
        <v>68</v>
      </c>
      <c r="E43" s="27"/>
      <c r="F43" s="2"/>
      <c r="G43" s="2"/>
      <c r="H43" s="2"/>
      <c r="I43" s="2"/>
      <c r="J43" s="2"/>
      <c r="K43" s="2"/>
      <c r="L43" s="2"/>
      <c r="M43" s="2"/>
      <c r="N43" s="2"/>
      <c r="O43" s="2"/>
      <c r="P43" s="2"/>
      <c r="Q43" s="2"/>
      <c r="R43" s="2"/>
      <c r="S43" s="2"/>
      <c r="T43" s="2"/>
      <c r="U43" s="2"/>
      <c r="V43" s="2"/>
      <c r="W43" s="2"/>
      <c r="X43" s="2"/>
      <c r="Y43" s="2"/>
      <c r="Z43" s="2"/>
    </row>
    <row r="44" spans="1:26" ht="45.75" customHeight="1" x14ac:dyDescent="0.25">
      <c r="A44" s="27" t="s">
        <v>112</v>
      </c>
      <c r="B44" s="28">
        <v>42736</v>
      </c>
      <c r="C44" s="28">
        <v>43830</v>
      </c>
      <c r="D44" s="27" t="s">
        <v>68</v>
      </c>
      <c r="E44" s="29"/>
      <c r="F44" s="2"/>
      <c r="G44" s="2"/>
      <c r="H44" s="2"/>
      <c r="I44" s="2"/>
      <c r="J44" s="2"/>
      <c r="K44" s="2"/>
      <c r="L44" s="2"/>
      <c r="M44" s="2"/>
      <c r="N44" s="2"/>
      <c r="O44" s="2"/>
      <c r="P44" s="2"/>
      <c r="Q44" s="2"/>
      <c r="R44" s="2"/>
      <c r="S44" s="2"/>
      <c r="T44" s="2"/>
      <c r="U44" s="2"/>
      <c r="V44" s="2"/>
      <c r="W44" s="2"/>
      <c r="X44" s="2"/>
      <c r="Y44" s="2"/>
      <c r="Z44" s="2"/>
    </row>
    <row r="45" spans="1:26" ht="66" customHeight="1" x14ac:dyDescent="0.25">
      <c r="A45" s="27" t="s">
        <v>57</v>
      </c>
      <c r="B45" s="28">
        <v>42736</v>
      </c>
      <c r="C45" s="28">
        <v>43830</v>
      </c>
      <c r="D45" s="27" t="s">
        <v>68</v>
      </c>
      <c r="E45" s="29"/>
      <c r="F45" s="2"/>
      <c r="G45" s="2"/>
      <c r="H45" s="2"/>
      <c r="I45" s="2"/>
      <c r="J45" s="2"/>
      <c r="K45" s="2"/>
      <c r="L45" s="2"/>
      <c r="M45" s="2"/>
      <c r="N45" s="2"/>
      <c r="O45" s="2"/>
      <c r="P45" s="2"/>
      <c r="Q45" s="2"/>
      <c r="R45" s="2"/>
      <c r="S45" s="2"/>
      <c r="T45" s="2"/>
      <c r="U45" s="2"/>
      <c r="V45" s="2"/>
      <c r="W45" s="2"/>
      <c r="X45" s="2"/>
      <c r="Y45" s="2"/>
      <c r="Z45" s="2"/>
    </row>
    <row r="46" spans="1:26" ht="53.25" customHeight="1" x14ac:dyDescent="0.25">
      <c r="A46" s="27" t="s">
        <v>113</v>
      </c>
      <c r="B46" s="28">
        <v>42736</v>
      </c>
      <c r="C46" s="28">
        <v>43830</v>
      </c>
      <c r="D46" s="27" t="s">
        <v>116</v>
      </c>
      <c r="E46" s="29"/>
      <c r="F46" s="2"/>
      <c r="G46" s="2"/>
      <c r="H46" s="2"/>
      <c r="I46" s="2"/>
      <c r="J46" s="2"/>
      <c r="K46" s="2"/>
      <c r="L46" s="2"/>
      <c r="M46" s="2"/>
      <c r="N46" s="2"/>
      <c r="O46" s="2"/>
      <c r="P46" s="2"/>
      <c r="Q46" s="2"/>
      <c r="R46" s="2"/>
      <c r="S46" s="2"/>
      <c r="T46" s="2"/>
      <c r="U46" s="2"/>
      <c r="V46" s="2"/>
      <c r="W46" s="2"/>
      <c r="X46" s="2"/>
      <c r="Y46" s="2"/>
      <c r="Z46" s="2"/>
    </row>
    <row r="47" spans="1:26" ht="50.25" customHeight="1" x14ac:dyDescent="0.25">
      <c r="A47" s="27" t="s">
        <v>58</v>
      </c>
      <c r="B47" s="28">
        <v>42736</v>
      </c>
      <c r="C47" s="28">
        <v>43830</v>
      </c>
      <c r="D47" s="27" t="s">
        <v>69</v>
      </c>
      <c r="E47" s="29"/>
      <c r="F47" s="2"/>
      <c r="G47" s="2"/>
      <c r="H47" s="2"/>
      <c r="I47" s="2"/>
      <c r="J47" s="2"/>
      <c r="K47" s="2"/>
      <c r="L47" s="2"/>
      <c r="M47" s="2"/>
      <c r="N47" s="2"/>
      <c r="O47" s="2"/>
      <c r="P47" s="2"/>
      <c r="Q47" s="2"/>
      <c r="R47" s="2"/>
      <c r="S47" s="2"/>
      <c r="T47" s="2"/>
      <c r="U47" s="2"/>
      <c r="V47" s="2"/>
      <c r="W47" s="2"/>
      <c r="X47" s="2"/>
      <c r="Y47" s="2"/>
      <c r="Z47" s="2"/>
    </row>
    <row r="48" spans="1:26" ht="37.5" customHeight="1" x14ac:dyDescent="0.25">
      <c r="A48" s="27" t="s">
        <v>115</v>
      </c>
      <c r="B48" s="28">
        <v>42736</v>
      </c>
      <c r="C48" s="28">
        <v>43830</v>
      </c>
      <c r="D48" s="27" t="s">
        <v>71</v>
      </c>
      <c r="E48" s="27"/>
      <c r="F48" s="2"/>
      <c r="G48" s="2"/>
      <c r="H48" s="2"/>
      <c r="I48" s="2"/>
      <c r="J48" s="2"/>
      <c r="K48" s="2"/>
      <c r="L48" s="2"/>
      <c r="M48" s="2"/>
      <c r="N48" s="2"/>
      <c r="O48" s="2"/>
      <c r="P48" s="2"/>
      <c r="Q48" s="2"/>
      <c r="R48" s="2"/>
      <c r="S48" s="2"/>
      <c r="T48" s="2"/>
      <c r="U48" s="2"/>
      <c r="V48" s="2"/>
      <c r="W48" s="2"/>
      <c r="X48" s="2"/>
      <c r="Y48" s="2"/>
      <c r="Z48" s="2"/>
    </row>
    <row r="49" spans="1:26" ht="36" customHeight="1" x14ac:dyDescent="0.25">
      <c r="A49" s="30" t="s">
        <v>91</v>
      </c>
      <c r="B49" s="28">
        <v>42736</v>
      </c>
      <c r="C49" s="28">
        <v>43830</v>
      </c>
      <c r="D49" s="27" t="s">
        <v>71</v>
      </c>
      <c r="E49" s="26"/>
      <c r="F49" s="2"/>
      <c r="G49" s="2"/>
      <c r="H49" s="2"/>
      <c r="I49" s="2"/>
      <c r="J49" s="2"/>
      <c r="K49" s="2"/>
      <c r="L49" s="2"/>
      <c r="M49" s="2"/>
      <c r="N49" s="2"/>
      <c r="O49" s="2"/>
      <c r="P49" s="2"/>
      <c r="Q49" s="2"/>
      <c r="R49" s="2"/>
      <c r="S49" s="2"/>
      <c r="T49" s="2"/>
      <c r="U49" s="2"/>
      <c r="V49" s="2"/>
      <c r="W49" s="2"/>
      <c r="X49" s="2"/>
      <c r="Y49" s="2"/>
      <c r="Z49" s="2"/>
    </row>
    <row r="50" spans="1:26" ht="74.25" customHeight="1" x14ac:dyDescent="0.25">
      <c r="A50" s="27" t="s">
        <v>114</v>
      </c>
      <c r="B50" s="28">
        <v>42736</v>
      </c>
      <c r="C50" s="28">
        <v>43830</v>
      </c>
      <c r="D50" s="27" t="s">
        <v>71</v>
      </c>
      <c r="E50" s="29"/>
      <c r="F50" s="2"/>
      <c r="G50" s="2"/>
      <c r="H50" s="2"/>
      <c r="I50" s="2"/>
      <c r="J50" s="2"/>
      <c r="K50" s="2"/>
      <c r="L50" s="2"/>
      <c r="M50" s="2"/>
      <c r="N50" s="2"/>
      <c r="O50" s="2"/>
      <c r="P50" s="2"/>
      <c r="Q50" s="2"/>
      <c r="R50" s="2"/>
      <c r="S50" s="2"/>
      <c r="T50" s="2"/>
      <c r="U50" s="2"/>
      <c r="V50" s="2"/>
      <c r="W50" s="2"/>
      <c r="X50" s="2"/>
      <c r="Y50" s="2"/>
      <c r="Z50" s="2"/>
    </row>
    <row r="51" spans="1:26" ht="48" customHeight="1" x14ac:dyDescent="0.25">
      <c r="A51" s="27" t="s">
        <v>92</v>
      </c>
      <c r="B51" s="28">
        <v>42736</v>
      </c>
      <c r="C51" s="28">
        <v>43830</v>
      </c>
      <c r="D51" s="27" t="s">
        <v>70</v>
      </c>
      <c r="E51" s="29"/>
      <c r="F51" s="2"/>
      <c r="G51" s="2"/>
      <c r="H51" s="2"/>
      <c r="I51" s="2"/>
      <c r="J51" s="2"/>
      <c r="K51" s="2"/>
      <c r="L51" s="2"/>
      <c r="M51" s="2"/>
      <c r="N51" s="2"/>
      <c r="O51" s="2"/>
      <c r="P51" s="2"/>
      <c r="Q51" s="2"/>
      <c r="R51" s="2"/>
      <c r="S51" s="2"/>
      <c r="T51" s="2"/>
      <c r="U51" s="2"/>
      <c r="V51" s="2"/>
      <c r="W51" s="2"/>
      <c r="X51" s="2"/>
      <c r="Y51" s="2"/>
      <c r="Z51" s="2"/>
    </row>
    <row r="52" spans="1:26" ht="14.25" customHeight="1" thickBot="1" x14ac:dyDescent="0.3">
      <c r="A52" s="2"/>
      <c r="B52" s="23"/>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x14ac:dyDescent="0.25">
      <c r="A53" s="13" t="s">
        <v>55</v>
      </c>
      <c r="B53" s="39">
        <v>42736</v>
      </c>
      <c r="C53" s="40">
        <v>43830</v>
      </c>
      <c r="D53" s="2"/>
      <c r="E53" s="31" t="str">
        <f>B53&amp;" -"&amp;C53</f>
        <v>42736 -43830</v>
      </c>
      <c r="F53" s="32" t="str">
        <f>TEXT(B53,"dd.mm.yyyy")&amp;" - "&amp;TEXT(C53,"dd.mm.yyyy")</f>
        <v>01.01.2017 - 31.12.2019</v>
      </c>
      <c r="G53" s="2"/>
      <c r="H53" s="2"/>
      <c r="I53" s="2"/>
      <c r="J53" s="2"/>
      <c r="K53" s="2"/>
      <c r="L53" s="2"/>
      <c r="M53" s="2"/>
      <c r="N53" s="2"/>
      <c r="O53" s="2"/>
      <c r="P53" s="2"/>
      <c r="Q53" s="2"/>
      <c r="R53" s="2"/>
      <c r="S53" s="2"/>
      <c r="T53" s="2"/>
      <c r="U53" s="2"/>
      <c r="V53" s="2"/>
      <c r="W53" s="2"/>
      <c r="X53" s="2"/>
      <c r="Y53" s="2"/>
      <c r="Z53" s="2"/>
    </row>
    <row r="54" spans="1:26" ht="14.25" customHeight="1" thickBot="1" x14ac:dyDescent="0.3">
      <c r="A54" s="2"/>
      <c r="B54" s="33"/>
      <c r="C54" s="33"/>
      <c r="D54" s="2"/>
      <c r="E54" s="2"/>
      <c r="F54" s="2"/>
      <c r="G54" s="2"/>
      <c r="H54" s="2"/>
      <c r="I54" s="2"/>
      <c r="J54" s="2"/>
      <c r="K54" s="2"/>
      <c r="L54" s="2"/>
      <c r="M54" s="2"/>
      <c r="N54" s="2"/>
      <c r="O54" s="2"/>
      <c r="P54" s="2"/>
      <c r="Q54" s="2"/>
      <c r="R54" s="2"/>
      <c r="S54" s="2"/>
      <c r="T54" s="2"/>
      <c r="U54" s="2"/>
      <c r="V54" s="2"/>
      <c r="W54" s="2"/>
      <c r="X54" s="2"/>
      <c r="Y54" s="2"/>
      <c r="Z54" s="2"/>
    </row>
    <row r="55" spans="1:26" ht="15.75" customHeight="1" thickBot="1" x14ac:dyDescent="0.3">
      <c r="A55" s="36" t="s">
        <v>56</v>
      </c>
      <c r="B55" s="37" t="s">
        <v>59</v>
      </c>
      <c r="C55" s="38">
        <v>166623</v>
      </c>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34" t="s">
        <v>60</v>
      </c>
      <c r="B57" s="34"/>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x14ac:dyDescent="0.25">
      <c r="A58" s="101" t="s">
        <v>61</v>
      </c>
      <c r="B58" s="97"/>
      <c r="C58" s="101" t="s">
        <v>62</v>
      </c>
      <c r="D58" s="97"/>
      <c r="E58" s="2"/>
      <c r="F58" s="2"/>
      <c r="G58" s="2"/>
      <c r="H58" s="2"/>
      <c r="I58" s="2"/>
      <c r="J58" s="2"/>
      <c r="K58" s="2"/>
      <c r="L58" s="2"/>
      <c r="M58" s="2"/>
      <c r="N58" s="2"/>
      <c r="O58" s="2"/>
      <c r="P58" s="2"/>
      <c r="Q58" s="2"/>
      <c r="R58" s="2"/>
      <c r="S58" s="2"/>
      <c r="T58" s="2"/>
      <c r="U58" s="2"/>
      <c r="V58" s="2"/>
      <c r="W58" s="2"/>
      <c r="X58" s="2"/>
      <c r="Y58" s="2"/>
      <c r="Z58" s="2"/>
    </row>
    <row r="59" spans="1:26" ht="32.25" customHeight="1" x14ac:dyDescent="0.25">
      <c r="A59" s="99" t="s">
        <v>143</v>
      </c>
      <c r="B59" s="100"/>
      <c r="C59" s="98" t="s">
        <v>144</v>
      </c>
      <c r="D59" s="97"/>
      <c r="E59" s="2"/>
      <c r="F59" s="2"/>
      <c r="G59" s="2"/>
      <c r="H59" s="2"/>
      <c r="I59" s="2"/>
      <c r="J59" s="2"/>
      <c r="K59" s="2"/>
      <c r="L59" s="2"/>
      <c r="M59" s="2"/>
      <c r="N59" s="2"/>
      <c r="O59" s="2"/>
      <c r="P59" s="2"/>
      <c r="Q59" s="2"/>
      <c r="R59" s="2"/>
      <c r="S59" s="2"/>
      <c r="T59" s="2"/>
      <c r="U59" s="2"/>
      <c r="V59" s="2"/>
      <c r="W59" s="2"/>
      <c r="X59" s="2"/>
      <c r="Y59" s="2"/>
      <c r="Z59" s="2"/>
    </row>
    <row r="60" spans="1:26" ht="47.45" customHeight="1" x14ac:dyDescent="0.25">
      <c r="A60" s="102" t="s">
        <v>63</v>
      </c>
      <c r="B60" s="97"/>
      <c r="C60" s="98" t="s">
        <v>64</v>
      </c>
      <c r="D60" s="97"/>
      <c r="E60" s="2"/>
      <c r="F60" s="2"/>
      <c r="G60" s="2"/>
      <c r="H60" s="2"/>
      <c r="I60" s="2"/>
      <c r="J60" s="2"/>
      <c r="K60" s="2"/>
      <c r="L60" s="2"/>
      <c r="M60" s="2"/>
      <c r="N60" s="2"/>
      <c r="O60" s="2"/>
      <c r="P60" s="2"/>
      <c r="Q60" s="2"/>
      <c r="R60" s="2"/>
      <c r="S60" s="2"/>
      <c r="T60" s="2"/>
      <c r="U60" s="2"/>
      <c r="V60" s="2"/>
      <c r="W60" s="2"/>
      <c r="X60" s="2"/>
      <c r="Y60" s="2"/>
      <c r="Z60" s="2"/>
    </row>
    <row r="61" spans="1:26" ht="29.45" customHeight="1" x14ac:dyDescent="0.25">
      <c r="A61" s="98" t="s">
        <v>145</v>
      </c>
      <c r="B61" s="97"/>
      <c r="C61" s="96" t="s">
        <v>65</v>
      </c>
      <c r="D61" s="97"/>
      <c r="E61" s="2"/>
      <c r="F61" s="2"/>
      <c r="G61" s="2"/>
      <c r="H61" s="2"/>
      <c r="I61" s="2"/>
      <c r="J61" s="2"/>
      <c r="K61" s="2"/>
      <c r="L61" s="2"/>
      <c r="M61" s="2"/>
      <c r="N61" s="2"/>
      <c r="O61" s="2"/>
      <c r="P61" s="2"/>
      <c r="Q61" s="2"/>
      <c r="R61" s="2"/>
      <c r="S61" s="2"/>
      <c r="T61" s="2"/>
      <c r="U61" s="2"/>
      <c r="V61" s="2"/>
      <c r="W61" s="2"/>
      <c r="X61" s="2"/>
      <c r="Y61" s="2"/>
      <c r="Z61" s="2"/>
    </row>
    <row r="62" spans="1:26" ht="33.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sheetData>
  <mergeCells count="38">
    <mergeCell ref="A16:F19"/>
    <mergeCell ref="G22:H22"/>
    <mergeCell ref="G1:I1"/>
    <mergeCell ref="A30:E30"/>
    <mergeCell ref="B21:C21"/>
    <mergeCell ref="D21:E21"/>
    <mergeCell ref="D23:E23"/>
    <mergeCell ref="B26:C26"/>
    <mergeCell ref="D26:E26"/>
    <mergeCell ref="B23:C23"/>
    <mergeCell ref="A9:E9"/>
    <mergeCell ref="A8:B8"/>
    <mergeCell ref="B12:E12"/>
    <mergeCell ref="B13:E13"/>
    <mergeCell ref="A10:E10"/>
    <mergeCell ref="B11:E11"/>
    <mergeCell ref="B20:C20"/>
    <mergeCell ref="D20:E20"/>
    <mergeCell ref="B24:C24"/>
    <mergeCell ref="B27:C27"/>
    <mergeCell ref="D25:E25"/>
    <mergeCell ref="B25:C25"/>
    <mergeCell ref="B22:C22"/>
    <mergeCell ref="D22:E22"/>
    <mergeCell ref="D24:E24"/>
    <mergeCell ref="D27:E27"/>
    <mergeCell ref="F21:G21"/>
    <mergeCell ref="B36:C36"/>
    <mergeCell ref="B37:C37"/>
    <mergeCell ref="C61:D61"/>
    <mergeCell ref="A61:B61"/>
    <mergeCell ref="B38:C38"/>
    <mergeCell ref="A59:B59"/>
    <mergeCell ref="C58:D58"/>
    <mergeCell ref="C59:D59"/>
    <mergeCell ref="C60:D60"/>
    <mergeCell ref="A60:B60"/>
    <mergeCell ref="A58:B58"/>
  </mergeCells>
  <pageMargins left="0.25" right="0.25" top="0.75" bottom="0.75" header="0.3" footer="0.3"/>
  <pageSetup paperSize="8" scale="84" fitToHeight="0" orientation="portrait" horizont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opLeftCell="A51" zoomScale="90" zoomScaleNormal="90" workbookViewId="0">
      <selection activeCell="A27" sqref="A27:E27"/>
    </sheetView>
  </sheetViews>
  <sheetFormatPr defaultColWidth="15.140625" defaultRowHeight="15" customHeight="1" x14ac:dyDescent="0.25"/>
  <cols>
    <col min="1" max="1" width="22" style="3" customWidth="1"/>
    <col min="2" max="2" width="24.28515625" style="3" customWidth="1"/>
    <col min="3" max="3" width="25.140625" style="3" customWidth="1"/>
    <col min="4" max="4" width="24" style="3" customWidth="1"/>
    <col min="5" max="5" width="20.28515625" style="3" customWidth="1"/>
    <col min="6" max="6" width="27.28515625" style="3" customWidth="1"/>
    <col min="7" max="7" width="13.28515625" style="3" customWidth="1"/>
    <col min="8" max="8" width="14" style="3" customWidth="1"/>
    <col min="9" max="9" width="39.28515625" style="3" customWidth="1"/>
    <col min="10" max="26" width="8" style="3" customWidth="1"/>
    <col min="27" max="16384" width="15.140625" style="3"/>
  </cols>
  <sheetData>
    <row r="1" spans="1:26" ht="27" customHeight="1" x14ac:dyDescent="0.25">
      <c r="A1" s="1" t="s">
        <v>83</v>
      </c>
      <c r="B1" s="2"/>
      <c r="C1" s="2"/>
      <c r="D1" s="2"/>
      <c r="E1" s="2"/>
      <c r="F1" s="2"/>
      <c r="G1" s="88"/>
      <c r="H1" s="89"/>
      <c r="I1" s="89"/>
      <c r="J1" s="2"/>
      <c r="K1" s="2"/>
      <c r="L1" s="2"/>
      <c r="M1" s="2"/>
      <c r="N1" s="2"/>
      <c r="O1" s="2"/>
      <c r="P1" s="2"/>
      <c r="Q1" s="2"/>
      <c r="R1" s="2"/>
      <c r="S1" s="2"/>
      <c r="T1" s="2"/>
      <c r="U1" s="2"/>
      <c r="V1" s="2"/>
      <c r="W1" s="2"/>
      <c r="X1" s="2"/>
      <c r="Y1" s="2"/>
      <c r="Z1" s="2"/>
    </row>
    <row r="2" spans="1:26" ht="17.25" customHeight="1" x14ac:dyDescent="0.25">
      <c r="A2" s="4" t="s">
        <v>72</v>
      </c>
      <c r="B2" s="2"/>
      <c r="C2" s="2"/>
      <c r="D2" s="2"/>
      <c r="E2" s="2"/>
      <c r="F2" s="2"/>
      <c r="G2" s="5"/>
      <c r="H2" s="5"/>
      <c r="I2" s="2"/>
      <c r="J2" s="2"/>
      <c r="K2" s="2"/>
      <c r="L2" s="2"/>
      <c r="M2" s="2"/>
      <c r="N2" s="2"/>
      <c r="O2" s="2"/>
      <c r="P2" s="2"/>
      <c r="Q2" s="2"/>
      <c r="R2" s="2"/>
      <c r="S2" s="2"/>
      <c r="T2" s="2"/>
      <c r="U2" s="2"/>
      <c r="V2" s="2"/>
      <c r="W2" s="2"/>
      <c r="X2" s="2"/>
      <c r="Y2" s="2"/>
      <c r="Z2" s="2"/>
    </row>
    <row r="3" spans="1:26" ht="27.75" customHeight="1" x14ac:dyDescent="0.25">
      <c r="A3" s="6" t="s">
        <v>147</v>
      </c>
      <c r="B3" s="2"/>
      <c r="C3" s="2"/>
      <c r="D3" s="2"/>
      <c r="E3" s="2"/>
      <c r="F3" s="2"/>
      <c r="G3" s="5"/>
      <c r="H3" s="5"/>
      <c r="I3" s="2"/>
      <c r="J3" s="2"/>
      <c r="K3" s="2"/>
      <c r="L3" s="2"/>
      <c r="M3" s="2"/>
      <c r="N3" s="2"/>
      <c r="O3" s="2"/>
      <c r="P3" s="2"/>
      <c r="Q3" s="2"/>
      <c r="R3" s="2"/>
      <c r="S3" s="2"/>
      <c r="T3" s="2"/>
      <c r="U3" s="2"/>
      <c r="V3" s="2"/>
      <c r="W3" s="2"/>
      <c r="X3" s="2"/>
      <c r="Y3" s="2"/>
      <c r="Z3" s="2"/>
    </row>
    <row r="4" spans="1:26" ht="27.75" customHeight="1" x14ac:dyDescent="0.3">
      <c r="A4" s="7"/>
      <c r="B4" s="2"/>
      <c r="C4" s="2"/>
      <c r="D4" s="2"/>
      <c r="E4" s="2"/>
      <c r="F4" s="2"/>
      <c r="G4" s="5"/>
      <c r="H4" s="5"/>
      <c r="I4" s="2"/>
      <c r="J4" s="2"/>
      <c r="K4" s="2"/>
      <c r="L4" s="2"/>
      <c r="M4" s="2"/>
      <c r="N4" s="2"/>
      <c r="O4" s="2"/>
      <c r="P4" s="2"/>
      <c r="Q4" s="2"/>
      <c r="R4" s="2"/>
      <c r="S4" s="2"/>
      <c r="T4" s="2"/>
      <c r="U4" s="2"/>
      <c r="V4" s="2"/>
      <c r="W4" s="2"/>
      <c r="X4" s="2"/>
      <c r="Y4" s="2"/>
      <c r="Z4" s="2"/>
    </row>
    <row r="5" spans="1:26" ht="18" customHeight="1" x14ac:dyDescent="0.3">
      <c r="A5" s="8" t="s">
        <v>28</v>
      </c>
      <c r="B5" s="9" t="str">
        <f ca="1">MID(CELL("filename",A2),FIND("]",CELL("filename",A2))+1,256)</f>
        <v>ettevõtlus</v>
      </c>
      <c r="C5" s="2"/>
      <c r="D5" s="2"/>
      <c r="E5" s="2"/>
      <c r="F5" s="2"/>
      <c r="G5" s="2"/>
      <c r="H5" s="2"/>
      <c r="I5" s="2"/>
      <c r="J5" s="2"/>
      <c r="K5" s="2"/>
      <c r="L5" s="2"/>
      <c r="M5" s="2"/>
      <c r="N5" s="2"/>
      <c r="O5" s="2"/>
      <c r="P5" s="2"/>
      <c r="Q5" s="2"/>
      <c r="R5" s="2"/>
      <c r="S5" s="2"/>
      <c r="T5" s="2"/>
      <c r="U5" s="2"/>
      <c r="V5" s="2"/>
      <c r="W5" s="2"/>
      <c r="X5" s="2"/>
      <c r="Y5" s="2"/>
      <c r="Z5" s="2"/>
    </row>
    <row r="6" spans="1:26" ht="46.5" customHeight="1" x14ac:dyDescent="0.25">
      <c r="A6" s="10" t="s">
        <v>29</v>
      </c>
      <c r="B6" s="41" t="s">
        <v>30</v>
      </c>
      <c r="C6" s="2"/>
      <c r="D6" s="2"/>
      <c r="E6" s="2"/>
      <c r="F6" s="2"/>
      <c r="G6" s="2"/>
      <c r="H6" s="2"/>
      <c r="I6" s="2"/>
      <c r="J6" s="2"/>
      <c r="K6" s="2"/>
      <c r="L6" s="2"/>
      <c r="M6" s="2"/>
      <c r="N6" s="2"/>
      <c r="O6" s="2"/>
      <c r="P6" s="2"/>
      <c r="Q6" s="2"/>
      <c r="R6" s="2"/>
      <c r="S6" s="2"/>
      <c r="T6" s="2"/>
      <c r="U6" s="2"/>
      <c r="V6" s="2"/>
      <c r="W6" s="2"/>
      <c r="X6" s="2"/>
      <c r="Y6" s="2"/>
      <c r="Z6" s="2"/>
    </row>
    <row r="7" spans="1:26" ht="14.25" customHeight="1" x14ac:dyDescent="0.25">
      <c r="A7" s="2"/>
      <c r="B7" s="9"/>
      <c r="C7" s="2"/>
      <c r="D7" s="2"/>
      <c r="E7" s="2"/>
      <c r="F7" s="2"/>
      <c r="G7" s="2"/>
      <c r="H7" s="2"/>
      <c r="I7" s="2"/>
      <c r="J7" s="2"/>
      <c r="K7" s="2"/>
      <c r="L7" s="2"/>
      <c r="M7" s="2"/>
      <c r="N7" s="2"/>
      <c r="O7" s="2"/>
      <c r="P7" s="2"/>
      <c r="Q7" s="2"/>
      <c r="R7" s="2"/>
      <c r="S7" s="2"/>
      <c r="T7" s="2"/>
      <c r="U7" s="2"/>
      <c r="V7" s="2"/>
      <c r="W7" s="2"/>
      <c r="X7" s="2"/>
      <c r="Y7" s="2"/>
      <c r="Z7" s="2"/>
    </row>
    <row r="8" spans="1:26" ht="20.25" customHeight="1" x14ac:dyDescent="0.25">
      <c r="A8" s="121" t="s">
        <v>31</v>
      </c>
      <c r="B8" s="89"/>
      <c r="C8" s="2"/>
      <c r="D8" s="2"/>
      <c r="E8" s="2"/>
      <c r="F8" s="2"/>
      <c r="G8" s="2"/>
      <c r="H8" s="2"/>
      <c r="I8" s="2"/>
      <c r="J8" s="2"/>
      <c r="K8" s="2"/>
      <c r="L8" s="2"/>
      <c r="M8" s="2"/>
      <c r="N8" s="2"/>
      <c r="O8" s="2"/>
      <c r="P8" s="2"/>
      <c r="Q8" s="2"/>
      <c r="R8" s="2"/>
      <c r="S8" s="2"/>
      <c r="T8" s="2"/>
      <c r="U8" s="2"/>
      <c r="V8" s="2"/>
      <c r="W8" s="2"/>
      <c r="X8" s="2"/>
      <c r="Y8" s="2"/>
      <c r="Z8" s="2"/>
    </row>
    <row r="9" spans="1:26" ht="18.75" customHeight="1" x14ac:dyDescent="0.25">
      <c r="A9" s="120" t="s">
        <v>32</v>
      </c>
      <c r="B9" s="119"/>
      <c r="C9" s="119"/>
      <c r="D9" s="119"/>
      <c r="E9" s="97"/>
      <c r="F9" s="2"/>
      <c r="G9" s="2"/>
      <c r="H9" s="2"/>
      <c r="I9" s="2"/>
      <c r="J9" s="2"/>
      <c r="K9" s="2"/>
      <c r="L9" s="2"/>
      <c r="M9" s="2"/>
      <c r="N9" s="2"/>
      <c r="O9" s="2"/>
      <c r="P9" s="2"/>
      <c r="Q9" s="2"/>
      <c r="R9" s="2"/>
      <c r="S9" s="2"/>
      <c r="T9" s="2"/>
      <c r="U9" s="2"/>
      <c r="V9" s="2"/>
      <c r="W9" s="2"/>
      <c r="X9" s="2"/>
      <c r="Y9" s="2"/>
      <c r="Z9" s="2"/>
    </row>
    <row r="10" spans="1:26" ht="62.25" customHeight="1" x14ac:dyDescent="0.25">
      <c r="A10" s="144" t="s">
        <v>120</v>
      </c>
      <c r="B10" s="124"/>
      <c r="C10" s="124"/>
      <c r="D10" s="124"/>
      <c r="E10" s="125"/>
      <c r="F10" s="2"/>
      <c r="G10" s="2"/>
      <c r="H10" s="2"/>
      <c r="I10" s="2"/>
      <c r="J10" s="2"/>
      <c r="K10" s="2"/>
      <c r="L10" s="2"/>
      <c r="M10" s="2"/>
      <c r="N10" s="2"/>
      <c r="O10" s="2"/>
      <c r="P10" s="2"/>
      <c r="Q10" s="2"/>
      <c r="R10" s="2"/>
      <c r="S10" s="2"/>
      <c r="T10" s="2"/>
      <c r="U10" s="2"/>
      <c r="V10" s="2"/>
      <c r="W10" s="2"/>
      <c r="X10" s="2"/>
      <c r="Y10" s="2"/>
      <c r="Z10" s="2"/>
    </row>
    <row r="11" spans="1:26" ht="91.5" customHeight="1" x14ac:dyDescent="0.25">
      <c r="A11" s="11" t="s">
        <v>33</v>
      </c>
      <c r="B11" s="99" t="s">
        <v>153</v>
      </c>
      <c r="C11" s="127"/>
      <c r="D11" s="127"/>
      <c r="E11" s="100"/>
      <c r="F11" s="2"/>
      <c r="G11" s="2"/>
      <c r="H11" s="2"/>
      <c r="I11" s="2"/>
      <c r="J11" s="2"/>
      <c r="K11" s="2"/>
      <c r="L11" s="2"/>
      <c r="M11" s="2"/>
      <c r="N11" s="2"/>
      <c r="O11" s="2"/>
      <c r="P11" s="2"/>
      <c r="Q11" s="2"/>
      <c r="R11" s="2"/>
      <c r="S11" s="2"/>
      <c r="T11" s="2"/>
      <c r="U11" s="2"/>
      <c r="V11" s="2"/>
      <c r="W11" s="2"/>
      <c r="X11" s="2"/>
      <c r="Y11" s="2"/>
      <c r="Z11" s="2"/>
    </row>
    <row r="12" spans="1:26" ht="303.75" customHeight="1" x14ac:dyDescent="0.25">
      <c r="A12" s="12" t="s">
        <v>35</v>
      </c>
      <c r="B12" s="148" t="s">
        <v>152</v>
      </c>
      <c r="C12" s="146"/>
      <c r="D12" s="146"/>
      <c r="E12" s="147"/>
      <c r="F12" s="2"/>
      <c r="G12" s="2"/>
      <c r="H12" s="2"/>
      <c r="I12" s="2"/>
      <c r="J12" s="2"/>
      <c r="K12" s="2"/>
      <c r="L12" s="2"/>
      <c r="M12" s="2"/>
      <c r="N12" s="2"/>
      <c r="O12" s="2"/>
      <c r="P12" s="2"/>
      <c r="Q12" s="2"/>
      <c r="R12" s="2"/>
      <c r="S12" s="2"/>
      <c r="T12" s="2"/>
      <c r="U12" s="2"/>
      <c r="V12" s="2"/>
      <c r="W12" s="2"/>
      <c r="X12" s="2"/>
      <c r="Y12" s="2"/>
      <c r="Z12" s="2"/>
    </row>
    <row r="13" spans="1:26" ht="138" customHeight="1" x14ac:dyDescent="0.25">
      <c r="A13" s="12" t="s">
        <v>36</v>
      </c>
      <c r="B13" s="122" t="s">
        <v>126</v>
      </c>
      <c r="C13" s="119"/>
      <c r="D13" s="119"/>
      <c r="E13" s="97"/>
      <c r="F13" s="2"/>
      <c r="G13" s="2"/>
      <c r="H13" s="2"/>
      <c r="I13" s="2"/>
      <c r="J13" s="2"/>
      <c r="K13" s="2"/>
      <c r="L13" s="2"/>
      <c r="M13" s="2"/>
      <c r="N13" s="2"/>
      <c r="O13" s="2"/>
      <c r="P13" s="2"/>
      <c r="Q13" s="2"/>
      <c r="R13" s="2"/>
      <c r="S13" s="2"/>
      <c r="T13" s="2"/>
      <c r="U13" s="2"/>
      <c r="V13" s="2"/>
      <c r="W13" s="2"/>
      <c r="X13" s="2"/>
      <c r="Y13" s="2"/>
      <c r="Z13" s="2"/>
    </row>
    <row r="14" spans="1:26" ht="14.2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x14ac:dyDescent="0.25">
      <c r="A15" s="13" t="s">
        <v>37</v>
      </c>
      <c r="B15" s="2"/>
      <c r="C15" s="2"/>
      <c r="D15" s="2"/>
      <c r="E15" s="2"/>
      <c r="F15" s="2"/>
      <c r="G15" s="2"/>
      <c r="H15" s="2"/>
      <c r="I15" s="2"/>
      <c r="J15" s="2"/>
      <c r="K15" s="2"/>
      <c r="L15" s="2"/>
      <c r="M15" s="2"/>
      <c r="N15" s="2"/>
      <c r="O15" s="2"/>
      <c r="P15" s="2"/>
      <c r="Q15" s="2"/>
      <c r="R15" s="2"/>
      <c r="S15" s="2"/>
      <c r="T15" s="2"/>
      <c r="U15" s="2"/>
      <c r="V15" s="2"/>
      <c r="W15" s="2"/>
      <c r="X15" s="2"/>
      <c r="Y15" s="2"/>
      <c r="Z15" s="2"/>
    </row>
    <row r="16" spans="1:26" ht="131.25" customHeight="1" x14ac:dyDescent="0.25">
      <c r="A16" s="145" t="s">
        <v>154</v>
      </c>
      <c r="B16" s="146"/>
      <c r="C16" s="146"/>
      <c r="D16" s="146"/>
      <c r="E16" s="146"/>
      <c r="F16" s="147"/>
      <c r="G16" s="2"/>
      <c r="H16" s="2"/>
      <c r="I16" s="2"/>
      <c r="J16" s="2"/>
      <c r="K16" s="2"/>
      <c r="L16" s="2"/>
      <c r="M16" s="2"/>
      <c r="N16" s="2"/>
      <c r="O16" s="2"/>
      <c r="P16" s="2"/>
      <c r="Q16" s="2"/>
      <c r="R16" s="2"/>
      <c r="S16" s="2"/>
      <c r="T16" s="2"/>
      <c r="U16" s="2"/>
      <c r="V16" s="2"/>
      <c r="W16" s="2"/>
      <c r="X16" s="2"/>
      <c r="Y16" s="2"/>
      <c r="Z16" s="2"/>
    </row>
    <row r="17" spans="1:26" ht="45" customHeight="1" x14ac:dyDescent="0.25">
      <c r="A17" s="16"/>
      <c r="B17" s="103" t="s">
        <v>38</v>
      </c>
      <c r="C17" s="100"/>
      <c r="D17" s="103" t="s">
        <v>39</v>
      </c>
      <c r="E17" s="100"/>
      <c r="F17" s="14"/>
      <c r="G17" s="14"/>
      <c r="H17" s="15"/>
      <c r="I17" s="2"/>
      <c r="J17" s="2"/>
      <c r="K17" s="2"/>
      <c r="L17" s="2"/>
      <c r="M17" s="2"/>
      <c r="N17" s="2"/>
      <c r="O17" s="2"/>
      <c r="P17" s="2"/>
      <c r="Q17" s="2"/>
      <c r="R17" s="2"/>
      <c r="S17" s="2"/>
      <c r="T17" s="2"/>
      <c r="U17" s="2"/>
      <c r="V17" s="2"/>
      <c r="W17" s="2"/>
      <c r="X17" s="2"/>
      <c r="Y17" s="2"/>
      <c r="Z17" s="2"/>
    </row>
    <row r="18" spans="1:26" ht="343.5" customHeight="1" x14ac:dyDescent="0.25">
      <c r="A18" s="17" t="s">
        <v>41</v>
      </c>
      <c r="B18" s="106" t="s">
        <v>155</v>
      </c>
      <c r="C18" s="97"/>
      <c r="D18" s="130" t="s">
        <v>128</v>
      </c>
      <c r="E18" s="131"/>
      <c r="F18" s="14"/>
      <c r="G18" s="14"/>
      <c r="H18" s="15"/>
      <c r="I18" s="2"/>
      <c r="J18" s="2"/>
      <c r="K18" s="2"/>
      <c r="L18" s="2"/>
      <c r="M18" s="2"/>
      <c r="N18" s="2"/>
      <c r="O18" s="2"/>
      <c r="P18" s="2"/>
      <c r="Q18" s="2"/>
      <c r="R18" s="2"/>
      <c r="S18" s="2"/>
      <c r="T18" s="2"/>
      <c r="U18" s="2"/>
      <c r="V18" s="2"/>
      <c r="W18" s="2"/>
      <c r="X18" s="2"/>
      <c r="Y18" s="2"/>
      <c r="Z18" s="2"/>
    </row>
    <row r="19" spans="1:26" ht="259.5" customHeight="1" x14ac:dyDescent="0.25">
      <c r="A19" s="18" t="s">
        <v>42</v>
      </c>
      <c r="B19" s="104" t="s">
        <v>150</v>
      </c>
      <c r="C19" s="119"/>
      <c r="D19" s="135" t="s">
        <v>151</v>
      </c>
      <c r="E19" s="136"/>
      <c r="F19" s="142"/>
      <c r="G19" s="143"/>
      <c r="H19" s="15"/>
      <c r="I19" s="2"/>
      <c r="J19" s="2"/>
      <c r="K19" s="2"/>
      <c r="L19" s="2"/>
      <c r="M19" s="2"/>
      <c r="N19" s="2"/>
      <c r="O19" s="2"/>
      <c r="P19" s="2"/>
      <c r="Q19" s="2"/>
      <c r="R19" s="2"/>
      <c r="S19" s="2"/>
      <c r="T19" s="2"/>
      <c r="U19" s="2"/>
      <c r="V19" s="2"/>
      <c r="W19" s="2"/>
      <c r="X19" s="2"/>
      <c r="Y19" s="2"/>
      <c r="Z19" s="2"/>
    </row>
    <row r="20" spans="1:26" ht="41.45" customHeight="1" x14ac:dyDescent="0.25">
      <c r="A20" s="18" t="s">
        <v>43</v>
      </c>
      <c r="B20" s="106" t="s">
        <v>157</v>
      </c>
      <c r="C20" s="119"/>
      <c r="D20" s="135" t="s">
        <v>156</v>
      </c>
      <c r="E20" s="136"/>
      <c r="F20" s="141"/>
      <c r="G20" s="117"/>
      <c r="H20" s="15"/>
      <c r="I20" s="2"/>
      <c r="J20" s="2"/>
      <c r="K20" s="2"/>
      <c r="L20" s="2"/>
      <c r="M20" s="2"/>
      <c r="N20" s="2"/>
      <c r="O20" s="2"/>
      <c r="P20" s="2"/>
      <c r="Q20" s="2"/>
      <c r="R20" s="2"/>
      <c r="S20" s="2"/>
      <c r="T20" s="2"/>
      <c r="U20" s="2"/>
      <c r="V20" s="2"/>
      <c r="W20" s="2"/>
      <c r="X20" s="2"/>
      <c r="Y20" s="2"/>
      <c r="Z20" s="2"/>
    </row>
    <row r="21" spans="1:26" ht="36.6" customHeight="1" x14ac:dyDescent="0.25">
      <c r="A21" s="18" t="s">
        <v>44</v>
      </c>
      <c r="B21" s="106" t="s">
        <v>159</v>
      </c>
      <c r="C21" s="119"/>
      <c r="D21" s="138" t="s">
        <v>159</v>
      </c>
      <c r="E21" s="139"/>
      <c r="F21" s="14"/>
      <c r="G21" s="14"/>
      <c r="H21" s="15"/>
      <c r="I21" s="2"/>
      <c r="J21" s="2"/>
      <c r="K21" s="2"/>
      <c r="L21" s="2"/>
      <c r="M21" s="2"/>
      <c r="N21" s="2"/>
      <c r="O21" s="2"/>
      <c r="P21" s="2"/>
      <c r="Q21" s="2"/>
      <c r="R21" s="2"/>
      <c r="S21" s="2"/>
      <c r="T21" s="2"/>
      <c r="U21" s="2"/>
      <c r="V21" s="2"/>
      <c r="W21" s="2"/>
      <c r="X21" s="2"/>
      <c r="Y21" s="2"/>
      <c r="Z21" s="2"/>
    </row>
    <row r="22" spans="1:26" ht="87" customHeight="1" x14ac:dyDescent="0.25">
      <c r="A22" s="18" t="s">
        <v>45</v>
      </c>
      <c r="B22" s="137" t="s">
        <v>158</v>
      </c>
      <c r="C22" s="97"/>
      <c r="D22" s="106" t="s">
        <v>163</v>
      </c>
      <c r="E22" s="97"/>
      <c r="F22" s="14"/>
      <c r="G22" s="14"/>
      <c r="H22" s="15"/>
      <c r="I22" s="2"/>
      <c r="J22" s="2"/>
      <c r="K22" s="2"/>
      <c r="L22" s="2"/>
      <c r="M22" s="2"/>
      <c r="N22" s="2"/>
      <c r="O22" s="2"/>
      <c r="P22" s="2"/>
      <c r="Q22" s="2"/>
      <c r="R22" s="2"/>
      <c r="S22" s="2"/>
      <c r="T22" s="2"/>
      <c r="U22" s="2"/>
      <c r="V22" s="2"/>
      <c r="W22" s="2"/>
      <c r="X22" s="2"/>
      <c r="Y22" s="2"/>
      <c r="Z22" s="2"/>
    </row>
    <row r="23" spans="1:26" ht="53.45" customHeight="1" x14ac:dyDescent="0.25">
      <c r="A23" s="42" t="s">
        <v>66</v>
      </c>
      <c r="B23" s="137" t="s">
        <v>160</v>
      </c>
      <c r="C23" s="97"/>
      <c r="D23" s="106" t="s">
        <v>146</v>
      </c>
      <c r="E23" s="97"/>
      <c r="F23" s="14"/>
      <c r="G23" s="14"/>
      <c r="H23" s="15"/>
      <c r="I23" s="2"/>
      <c r="J23" s="2"/>
      <c r="K23" s="2"/>
      <c r="L23" s="2"/>
      <c r="M23" s="2"/>
      <c r="N23" s="2"/>
      <c r="O23" s="2"/>
      <c r="P23" s="2"/>
      <c r="Q23" s="2"/>
      <c r="R23" s="2"/>
      <c r="S23" s="2"/>
      <c r="T23" s="2"/>
      <c r="U23" s="2"/>
      <c r="V23" s="2"/>
      <c r="W23" s="2"/>
      <c r="X23" s="2"/>
      <c r="Y23" s="2"/>
      <c r="Z23" s="2"/>
    </row>
    <row r="24" spans="1:26" ht="65.45" customHeight="1" x14ac:dyDescent="0.25">
      <c r="A24" s="79" t="s">
        <v>46</v>
      </c>
      <c r="B24" s="140" t="s">
        <v>132</v>
      </c>
      <c r="C24" s="140"/>
      <c r="D24" s="134" t="s">
        <v>164</v>
      </c>
      <c r="E24" s="97"/>
      <c r="F24" s="14"/>
      <c r="G24" s="14"/>
      <c r="H24" s="15"/>
      <c r="I24" s="2"/>
      <c r="J24" s="2"/>
      <c r="K24" s="2"/>
      <c r="L24" s="2"/>
      <c r="M24" s="2"/>
      <c r="N24" s="2"/>
      <c r="O24" s="2"/>
      <c r="P24" s="2"/>
      <c r="Q24" s="2"/>
      <c r="R24" s="2"/>
      <c r="S24" s="2"/>
      <c r="T24" s="2"/>
      <c r="U24" s="2"/>
      <c r="V24" s="2"/>
      <c r="W24" s="2"/>
      <c r="X24" s="2"/>
      <c r="Y24" s="2"/>
      <c r="Z24" s="2"/>
    </row>
    <row r="25" spans="1:26" ht="14.25" customHeight="1" x14ac:dyDescent="0.25">
      <c r="A25" s="15"/>
      <c r="B25" s="14"/>
      <c r="C25" s="14"/>
      <c r="D25" s="14"/>
      <c r="E25" s="15"/>
      <c r="F25" s="14"/>
      <c r="G25" s="14"/>
      <c r="H25" s="15"/>
      <c r="I25" s="2"/>
      <c r="J25" s="2"/>
      <c r="K25" s="2"/>
      <c r="L25" s="2"/>
      <c r="M25" s="2"/>
      <c r="N25" s="2"/>
      <c r="O25" s="2"/>
      <c r="P25" s="2"/>
      <c r="Q25" s="2"/>
      <c r="R25" s="2"/>
      <c r="S25" s="2"/>
      <c r="T25" s="2"/>
      <c r="U25" s="2"/>
      <c r="V25" s="2"/>
      <c r="W25" s="2"/>
      <c r="X25" s="2"/>
      <c r="Y25" s="2"/>
      <c r="Z25" s="2"/>
    </row>
    <row r="26" spans="1:26" ht="14.25" customHeight="1" x14ac:dyDescent="0.25">
      <c r="A26" s="13" t="s">
        <v>47</v>
      </c>
      <c r="B26" s="2"/>
      <c r="C26" s="2"/>
      <c r="D26" s="2"/>
      <c r="E26" s="2"/>
      <c r="F26" s="2"/>
      <c r="G26" s="14"/>
      <c r="H26" s="15"/>
      <c r="I26" s="2"/>
      <c r="J26" s="2"/>
      <c r="K26" s="2"/>
      <c r="L26" s="2"/>
      <c r="M26" s="2"/>
      <c r="N26" s="2"/>
      <c r="O26" s="2"/>
      <c r="P26" s="2"/>
      <c r="Q26" s="2"/>
      <c r="R26" s="2"/>
      <c r="S26" s="2"/>
      <c r="T26" s="2"/>
      <c r="U26" s="2"/>
      <c r="V26" s="2"/>
      <c r="W26" s="2"/>
      <c r="X26" s="2"/>
      <c r="Y26" s="2"/>
      <c r="Z26" s="2"/>
    </row>
    <row r="27" spans="1:26" ht="120.75" customHeight="1" x14ac:dyDescent="0.25">
      <c r="A27" s="106" t="s">
        <v>165</v>
      </c>
      <c r="B27" s="119"/>
      <c r="C27" s="119"/>
      <c r="D27" s="119"/>
      <c r="E27" s="97"/>
      <c r="F27" s="43"/>
      <c r="G27" s="14"/>
      <c r="H27" s="14"/>
      <c r="I27" s="2"/>
      <c r="J27" s="2"/>
      <c r="K27" s="2"/>
      <c r="L27" s="2"/>
      <c r="M27" s="2"/>
      <c r="N27" s="2"/>
      <c r="O27" s="2"/>
      <c r="P27" s="2"/>
      <c r="Q27" s="2"/>
      <c r="R27" s="2"/>
      <c r="S27" s="2"/>
      <c r="T27" s="2"/>
      <c r="U27" s="2"/>
      <c r="V27" s="2"/>
      <c r="W27" s="2"/>
      <c r="X27" s="2"/>
      <c r="Y27" s="2"/>
      <c r="Z27" s="2"/>
    </row>
    <row r="28" spans="1:26" ht="25.5" customHeight="1" x14ac:dyDescent="0.25">
      <c r="A28" s="15"/>
      <c r="B28" s="14"/>
      <c r="C28" s="14"/>
      <c r="D28" s="14"/>
      <c r="E28" s="15"/>
      <c r="F28" s="14"/>
      <c r="G28" s="14"/>
      <c r="H28" s="15"/>
      <c r="I28" s="2"/>
      <c r="J28" s="2"/>
      <c r="K28" s="2"/>
      <c r="L28" s="2"/>
      <c r="M28" s="2"/>
      <c r="N28" s="2"/>
      <c r="O28" s="2"/>
      <c r="P28" s="2"/>
      <c r="Q28" s="2"/>
      <c r="R28" s="2"/>
      <c r="S28" s="2"/>
      <c r="T28" s="2"/>
      <c r="U28" s="2"/>
      <c r="V28" s="2"/>
      <c r="W28" s="2"/>
      <c r="X28" s="2"/>
      <c r="Y28" s="2"/>
      <c r="Z28" s="2"/>
    </row>
    <row r="29" spans="1:26" ht="113.25" hidden="1" customHeight="1" x14ac:dyDescent="0.25">
      <c r="A29" s="15"/>
      <c r="B29" s="14"/>
      <c r="C29" s="14"/>
      <c r="D29" s="14"/>
      <c r="E29" s="15"/>
      <c r="F29" s="14"/>
      <c r="G29" s="14"/>
      <c r="H29" s="15"/>
      <c r="I29" s="2"/>
      <c r="J29" s="2"/>
      <c r="K29" s="2"/>
      <c r="L29" s="2"/>
      <c r="M29" s="2"/>
      <c r="N29" s="2"/>
      <c r="O29" s="2"/>
      <c r="P29" s="2"/>
      <c r="Q29" s="2"/>
      <c r="R29" s="2"/>
      <c r="S29" s="2"/>
      <c r="T29" s="2"/>
      <c r="U29" s="2"/>
      <c r="V29" s="2"/>
      <c r="W29" s="2"/>
      <c r="X29" s="2"/>
      <c r="Y29" s="2"/>
      <c r="Z29" s="2"/>
    </row>
    <row r="30" spans="1:26" ht="113.25" hidden="1" customHeight="1" x14ac:dyDescent="0.25">
      <c r="A30" s="15"/>
      <c r="B30" s="14"/>
      <c r="C30" s="14"/>
      <c r="D30" s="14"/>
      <c r="E30" s="15"/>
      <c r="F30" s="14"/>
      <c r="G30" s="14"/>
      <c r="H30" s="15"/>
      <c r="I30" s="2"/>
      <c r="J30" s="2"/>
      <c r="K30" s="2"/>
      <c r="L30" s="2"/>
      <c r="M30" s="2"/>
      <c r="N30" s="2"/>
      <c r="O30" s="2"/>
      <c r="P30" s="2"/>
      <c r="Q30" s="2"/>
      <c r="R30" s="2"/>
      <c r="S30" s="2"/>
      <c r="T30" s="2"/>
      <c r="U30" s="2"/>
      <c r="V30" s="2"/>
      <c r="W30" s="2"/>
      <c r="X30" s="2"/>
      <c r="Y30" s="2"/>
      <c r="Z30" s="2"/>
    </row>
    <row r="31" spans="1:26" ht="113.25" hidden="1" customHeight="1" x14ac:dyDescent="0.25">
      <c r="A31" s="15"/>
      <c r="B31" s="14"/>
      <c r="C31" s="14"/>
      <c r="D31" s="14"/>
      <c r="E31" s="15"/>
      <c r="F31" s="14"/>
      <c r="G31" s="14"/>
      <c r="H31" s="15"/>
      <c r="I31" s="2"/>
      <c r="J31" s="2"/>
      <c r="K31" s="2"/>
      <c r="L31" s="2"/>
      <c r="M31" s="2"/>
      <c r="N31" s="2"/>
      <c r="O31" s="2"/>
      <c r="P31" s="2"/>
      <c r="Q31" s="2"/>
      <c r="R31" s="2"/>
      <c r="S31" s="2"/>
      <c r="T31" s="2"/>
      <c r="U31" s="2"/>
      <c r="V31" s="2"/>
      <c r="W31" s="2"/>
      <c r="X31" s="2"/>
      <c r="Y31" s="2"/>
      <c r="Z31" s="2"/>
    </row>
    <row r="32" spans="1:26" ht="24.75" customHeight="1" x14ac:dyDescent="0.25">
      <c r="A32" s="19" t="s">
        <v>48</v>
      </c>
      <c r="B32" s="14"/>
      <c r="C32" s="14"/>
      <c r="D32" s="14"/>
      <c r="E32" s="15"/>
      <c r="F32" s="14"/>
      <c r="G32" s="14"/>
      <c r="H32" s="15"/>
      <c r="I32" s="2"/>
      <c r="J32" s="2"/>
      <c r="K32" s="2"/>
      <c r="L32" s="2"/>
      <c r="M32" s="2"/>
      <c r="N32" s="2"/>
      <c r="O32" s="2"/>
      <c r="P32" s="2"/>
      <c r="Q32" s="2"/>
      <c r="R32" s="2"/>
      <c r="S32" s="2"/>
      <c r="T32" s="2"/>
      <c r="U32" s="2"/>
      <c r="V32" s="2"/>
      <c r="W32" s="2"/>
      <c r="X32" s="2"/>
      <c r="Y32" s="2"/>
      <c r="Z32" s="2"/>
    </row>
    <row r="33" spans="1:26" ht="57.75" customHeight="1" thickBot="1" x14ac:dyDescent="0.3">
      <c r="A33" s="20" t="s">
        <v>80</v>
      </c>
      <c r="B33" s="92" t="s">
        <v>49</v>
      </c>
      <c r="C33" s="93"/>
      <c r="D33" s="21" t="s">
        <v>81</v>
      </c>
      <c r="E33" s="2"/>
      <c r="F33" s="2"/>
      <c r="G33" s="2"/>
      <c r="H33" s="2"/>
      <c r="I33" s="2"/>
      <c r="J33" s="2"/>
      <c r="K33" s="2"/>
      <c r="L33" s="2"/>
      <c r="M33" s="2"/>
      <c r="N33" s="2"/>
      <c r="O33" s="2"/>
      <c r="P33" s="2"/>
      <c r="Q33" s="2"/>
      <c r="R33" s="2"/>
      <c r="S33" s="2"/>
      <c r="T33" s="2"/>
      <c r="U33" s="2"/>
      <c r="V33" s="2"/>
      <c r="W33" s="2"/>
      <c r="X33" s="2"/>
      <c r="Y33" s="2"/>
      <c r="Z33" s="2"/>
    </row>
    <row r="34" spans="1:26" ht="162" customHeight="1" x14ac:dyDescent="0.25">
      <c r="A34" s="50" t="s">
        <v>118</v>
      </c>
      <c r="B34" s="132" t="s">
        <v>119</v>
      </c>
      <c r="C34" s="133"/>
      <c r="D34" s="50" t="s">
        <v>129</v>
      </c>
      <c r="E34" s="44"/>
      <c r="F34" s="2"/>
      <c r="G34" s="2"/>
      <c r="H34" s="2"/>
      <c r="I34" s="2"/>
      <c r="J34" s="2"/>
      <c r="K34" s="2"/>
      <c r="L34" s="2"/>
      <c r="M34" s="2"/>
      <c r="N34" s="2"/>
      <c r="O34" s="2"/>
      <c r="P34" s="2"/>
      <c r="Q34" s="2"/>
      <c r="R34" s="2"/>
      <c r="S34" s="2"/>
      <c r="T34" s="2"/>
      <c r="U34" s="2"/>
      <c r="V34" s="2"/>
      <c r="W34" s="2"/>
      <c r="X34" s="2"/>
      <c r="Y34" s="2"/>
      <c r="Z34" s="2"/>
    </row>
    <row r="35" spans="1:26" ht="44.25" customHeight="1" x14ac:dyDescent="0.25">
      <c r="A35" s="51" t="s">
        <v>117</v>
      </c>
      <c r="B35" s="128" t="s">
        <v>101</v>
      </c>
      <c r="C35" s="129"/>
      <c r="D35" s="51"/>
      <c r="E35" s="44"/>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28.5" customHeight="1" x14ac:dyDescent="0.25">
      <c r="A37" s="2" t="s">
        <v>51</v>
      </c>
      <c r="B37" s="2"/>
      <c r="C37" s="2"/>
      <c r="D37" s="2"/>
      <c r="E37" s="2"/>
      <c r="F37" s="2"/>
      <c r="G37" s="2"/>
      <c r="H37" s="2"/>
      <c r="I37" s="2"/>
      <c r="J37" s="2"/>
      <c r="K37" s="2"/>
      <c r="L37" s="2"/>
      <c r="M37" s="2"/>
      <c r="N37" s="2"/>
      <c r="O37" s="2"/>
      <c r="P37" s="2"/>
      <c r="Q37" s="2"/>
      <c r="R37" s="2"/>
      <c r="S37" s="2"/>
      <c r="T37" s="2"/>
      <c r="U37" s="2"/>
      <c r="V37" s="2"/>
      <c r="W37" s="2"/>
      <c r="X37" s="2"/>
      <c r="Y37" s="2"/>
      <c r="Z37" s="2"/>
    </row>
    <row r="38" spans="1:26" ht="30.75" customHeight="1" thickBot="1" x14ac:dyDescent="0.3">
      <c r="A38" s="23"/>
      <c r="B38" s="24" t="s">
        <v>52</v>
      </c>
      <c r="C38" s="12" t="s">
        <v>53</v>
      </c>
      <c r="D38" s="12" t="s">
        <v>54</v>
      </c>
      <c r="E38" s="12" t="s">
        <v>50</v>
      </c>
      <c r="F38" s="2"/>
      <c r="G38" s="2"/>
      <c r="H38" s="2"/>
      <c r="I38" s="2"/>
      <c r="J38" s="2"/>
      <c r="K38" s="2"/>
      <c r="L38" s="2"/>
      <c r="M38" s="2"/>
      <c r="N38" s="2"/>
      <c r="O38" s="2"/>
      <c r="P38" s="2"/>
      <c r="Q38" s="2"/>
      <c r="R38" s="2"/>
      <c r="S38" s="2"/>
      <c r="T38" s="2"/>
      <c r="U38" s="2"/>
      <c r="V38" s="2"/>
      <c r="W38" s="2"/>
      <c r="X38" s="2"/>
      <c r="Y38" s="2"/>
      <c r="Z38" s="2"/>
    </row>
    <row r="39" spans="1:26" s="77" customFormat="1" ht="30.75" customHeight="1" thickTop="1" x14ac:dyDescent="0.25">
      <c r="A39" s="23"/>
      <c r="B39" s="80"/>
      <c r="C39" s="81"/>
      <c r="D39" s="82"/>
      <c r="E39" s="80"/>
      <c r="F39" s="2"/>
      <c r="G39" s="2"/>
      <c r="H39" s="2"/>
      <c r="I39" s="2"/>
      <c r="J39" s="2"/>
      <c r="K39" s="2"/>
      <c r="L39" s="2"/>
      <c r="M39" s="2"/>
      <c r="N39" s="2"/>
      <c r="O39" s="2"/>
      <c r="P39" s="2"/>
      <c r="Q39" s="2"/>
      <c r="R39" s="2"/>
      <c r="S39" s="2"/>
      <c r="T39" s="2"/>
      <c r="U39" s="2"/>
      <c r="V39" s="2"/>
      <c r="W39" s="2"/>
      <c r="X39" s="2"/>
      <c r="Y39" s="2"/>
      <c r="Z39" s="2"/>
    </row>
    <row r="40" spans="1:26" ht="23.25" customHeight="1" x14ac:dyDescent="0.25">
      <c r="A40" s="83" t="s">
        <v>133</v>
      </c>
      <c r="B40" s="45">
        <v>42736</v>
      </c>
      <c r="C40" s="46">
        <v>43830</v>
      </c>
      <c r="D40" s="23" t="s">
        <v>140</v>
      </c>
      <c r="E40" s="47"/>
      <c r="F40" s="2"/>
      <c r="G40" s="2"/>
      <c r="H40" s="2"/>
      <c r="I40" s="2"/>
      <c r="J40" s="2"/>
      <c r="K40" s="2"/>
      <c r="L40" s="2"/>
      <c r="M40" s="2"/>
      <c r="N40" s="2"/>
      <c r="O40" s="2"/>
      <c r="P40" s="2"/>
      <c r="Q40" s="2"/>
      <c r="R40" s="2"/>
      <c r="S40" s="2"/>
      <c r="T40" s="2"/>
      <c r="U40" s="2"/>
      <c r="V40" s="2"/>
      <c r="W40" s="2"/>
      <c r="X40" s="2"/>
      <c r="Y40" s="2"/>
      <c r="Z40" s="2"/>
    </row>
    <row r="41" spans="1:26" s="77" customFormat="1" ht="49.5" customHeight="1" x14ac:dyDescent="0.25">
      <c r="A41" s="83" t="s">
        <v>134</v>
      </c>
      <c r="B41" s="45">
        <v>42736</v>
      </c>
      <c r="C41" s="46">
        <v>43830</v>
      </c>
      <c r="D41" s="23" t="s">
        <v>140</v>
      </c>
      <c r="E41" s="47"/>
      <c r="F41" s="2"/>
      <c r="G41" s="2"/>
      <c r="H41" s="2"/>
      <c r="I41" s="2"/>
      <c r="J41" s="2"/>
      <c r="K41" s="2"/>
      <c r="L41" s="2"/>
      <c r="M41" s="2"/>
      <c r="N41" s="2"/>
      <c r="O41" s="2"/>
      <c r="P41" s="2"/>
      <c r="Q41" s="2"/>
      <c r="R41" s="2"/>
      <c r="S41" s="2"/>
      <c r="T41" s="2"/>
      <c r="U41" s="2"/>
      <c r="V41" s="2"/>
      <c r="W41" s="2"/>
      <c r="X41" s="2"/>
      <c r="Y41" s="2"/>
      <c r="Z41" s="2"/>
    </row>
    <row r="42" spans="1:26" s="77" customFormat="1" ht="49.5" customHeight="1" x14ac:dyDescent="0.25">
      <c r="A42" s="83" t="s">
        <v>135</v>
      </c>
      <c r="B42" s="45">
        <v>42736</v>
      </c>
      <c r="C42" s="46">
        <v>43830</v>
      </c>
      <c r="D42" s="23" t="s">
        <v>140</v>
      </c>
      <c r="E42" s="47"/>
      <c r="F42" s="2"/>
      <c r="G42" s="2"/>
      <c r="H42" s="2"/>
      <c r="I42" s="2"/>
      <c r="J42" s="2"/>
      <c r="K42" s="2"/>
      <c r="L42" s="2"/>
      <c r="M42" s="2"/>
      <c r="N42" s="2"/>
      <c r="O42" s="2"/>
      <c r="P42" s="2"/>
      <c r="Q42" s="2"/>
      <c r="R42" s="2"/>
      <c r="S42" s="2"/>
      <c r="T42" s="2"/>
      <c r="U42" s="2"/>
      <c r="V42" s="2"/>
      <c r="W42" s="2"/>
      <c r="X42" s="2"/>
      <c r="Y42" s="2"/>
      <c r="Z42" s="2"/>
    </row>
    <row r="43" spans="1:26" s="77" customFormat="1" ht="49.5" customHeight="1" x14ac:dyDescent="0.25">
      <c r="A43" s="83" t="s">
        <v>136</v>
      </c>
      <c r="B43" s="45">
        <v>42736</v>
      </c>
      <c r="C43" s="46">
        <v>43100</v>
      </c>
      <c r="D43" s="23" t="s">
        <v>141</v>
      </c>
      <c r="E43" s="47"/>
      <c r="F43" s="2"/>
      <c r="G43" s="2"/>
      <c r="H43" s="2"/>
      <c r="I43" s="2"/>
      <c r="J43" s="2"/>
      <c r="K43" s="2"/>
      <c r="L43" s="2"/>
      <c r="M43" s="2"/>
      <c r="N43" s="2"/>
      <c r="O43" s="2"/>
      <c r="P43" s="2"/>
      <c r="Q43" s="2"/>
      <c r="R43" s="2"/>
      <c r="S43" s="2"/>
      <c r="T43" s="2"/>
      <c r="U43" s="2"/>
      <c r="V43" s="2"/>
      <c r="W43" s="2"/>
      <c r="X43" s="2"/>
      <c r="Y43" s="2"/>
      <c r="Z43" s="2"/>
    </row>
    <row r="44" spans="1:26" s="77" customFormat="1" ht="49.5" customHeight="1" x14ac:dyDescent="0.25">
      <c r="A44" s="84" t="s">
        <v>137</v>
      </c>
      <c r="B44" s="45">
        <v>42736</v>
      </c>
      <c r="C44" s="46">
        <v>43830</v>
      </c>
      <c r="D44" s="23" t="s">
        <v>140</v>
      </c>
      <c r="E44" s="47"/>
      <c r="F44" s="2"/>
      <c r="G44" s="2"/>
      <c r="H44" s="2"/>
      <c r="I44" s="2"/>
      <c r="J44" s="2"/>
      <c r="K44" s="2"/>
      <c r="L44" s="2"/>
      <c r="M44" s="2"/>
      <c r="N44" s="2"/>
      <c r="O44" s="2"/>
      <c r="P44" s="2"/>
      <c r="Q44" s="2"/>
      <c r="R44" s="2"/>
      <c r="S44" s="2"/>
      <c r="T44" s="2"/>
      <c r="U44" s="2"/>
      <c r="V44" s="2"/>
      <c r="W44" s="2"/>
      <c r="X44" s="2"/>
      <c r="Y44" s="2"/>
      <c r="Z44" s="2"/>
    </row>
    <row r="45" spans="1:26" s="77" customFormat="1" ht="49.5" customHeight="1" x14ac:dyDescent="0.25">
      <c r="A45" s="84" t="s">
        <v>161</v>
      </c>
      <c r="B45" s="45">
        <v>42736</v>
      </c>
      <c r="C45" s="46">
        <v>43830</v>
      </c>
      <c r="D45" s="23"/>
      <c r="E45" s="47"/>
      <c r="F45" s="2"/>
      <c r="G45" s="2"/>
      <c r="H45" s="2"/>
      <c r="I45" s="2"/>
      <c r="J45" s="2"/>
      <c r="K45" s="2"/>
      <c r="L45" s="2"/>
      <c r="M45" s="2"/>
      <c r="N45" s="2"/>
      <c r="O45" s="2"/>
      <c r="P45" s="2"/>
      <c r="Q45" s="2"/>
      <c r="R45" s="2"/>
      <c r="S45" s="2"/>
      <c r="T45" s="2"/>
      <c r="U45" s="2"/>
      <c r="V45" s="2"/>
      <c r="W45" s="2"/>
      <c r="X45" s="2"/>
      <c r="Y45" s="2"/>
      <c r="Z45" s="2"/>
    </row>
    <row r="46" spans="1:26" s="77" customFormat="1" ht="49.5" customHeight="1" x14ac:dyDescent="0.25">
      <c r="A46" s="84" t="s">
        <v>138</v>
      </c>
      <c r="B46" s="45">
        <v>42736</v>
      </c>
      <c r="C46" s="46">
        <v>43830</v>
      </c>
      <c r="D46" s="23" t="s">
        <v>140</v>
      </c>
      <c r="E46" s="47" t="s">
        <v>142</v>
      </c>
      <c r="F46" s="2"/>
      <c r="G46" s="2"/>
      <c r="H46" s="2"/>
      <c r="I46" s="2"/>
      <c r="J46" s="2"/>
      <c r="K46" s="2"/>
      <c r="L46" s="2"/>
      <c r="M46" s="2"/>
      <c r="N46" s="2"/>
      <c r="O46" s="2"/>
      <c r="P46" s="2"/>
      <c r="Q46" s="2"/>
      <c r="R46" s="2"/>
      <c r="S46" s="2"/>
      <c r="T46" s="2"/>
      <c r="U46" s="2"/>
      <c r="V46" s="2"/>
      <c r="W46" s="2"/>
      <c r="X46" s="2"/>
      <c r="Y46" s="2"/>
      <c r="Z46" s="2"/>
    </row>
    <row r="47" spans="1:26" s="77" customFormat="1" ht="49.5" customHeight="1" x14ac:dyDescent="0.25">
      <c r="A47" s="84" t="s">
        <v>162</v>
      </c>
      <c r="B47" s="45">
        <v>42736</v>
      </c>
      <c r="C47" s="46">
        <v>43830</v>
      </c>
      <c r="D47" s="23"/>
      <c r="E47" s="47" t="s">
        <v>142</v>
      </c>
      <c r="F47" s="2"/>
      <c r="G47" s="2"/>
      <c r="H47" s="2"/>
      <c r="I47" s="2"/>
      <c r="J47" s="2"/>
      <c r="K47" s="2"/>
      <c r="L47" s="2"/>
      <c r="M47" s="2"/>
      <c r="N47" s="2"/>
      <c r="O47" s="2"/>
      <c r="P47" s="2"/>
      <c r="Q47" s="2"/>
      <c r="R47" s="2"/>
      <c r="S47" s="2"/>
      <c r="T47" s="2"/>
      <c r="U47" s="2"/>
      <c r="V47" s="2"/>
      <c r="W47" s="2"/>
      <c r="X47" s="2"/>
      <c r="Y47" s="2"/>
      <c r="Z47" s="2"/>
    </row>
    <row r="48" spans="1:26" s="77" customFormat="1" ht="49.5" customHeight="1" x14ac:dyDescent="0.25">
      <c r="A48" s="85" t="s">
        <v>139</v>
      </c>
      <c r="B48" s="45">
        <v>42736</v>
      </c>
      <c r="C48" s="46">
        <v>43830</v>
      </c>
      <c r="D48" s="23" t="s">
        <v>140</v>
      </c>
      <c r="E48" s="47"/>
      <c r="F48" s="2"/>
      <c r="G48" s="2"/>
      <c r="H48" s="2"/>
      <c r="I48" s="2"/>
      <c r="J48" s="2"/>
      <c r="K48" s="2"/>
      <c r="L48" s="2"/>
      <c r="M48" s="2"/>
      <c r="N48" s="2"/>
      <c r="O48" s="2"/>
      <c r="P48" s="2"/>
      <c r="Q48" s="2"/>
      <c r="R48" s="2"/>
      <c r="S48" s="2"/>
      <c r="T48" s="2"/>
      <c r="U48" s="2"/>
      <c r="V48" s="2"/>
      <c r="W48" s="2"/>
      <c r="X48" s="2"/>
      <c r="Y48" s="2"/>
      <c r="Z48" s="2"/>
    </row>
    <row r="49" spans="1:26" ht="14.25" customHeight="1" thickBot="1" x14ac:dyDescent="0.3">
      <c r="A49" s="2"/>
      <c r="B49" s="23"/>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x14ac:dyDescent="0.25">
      <c r="A50" s="13" t="s">
        <v>55</v>
      </c>
      <c r="B50" s="39">
        <v>42736</v>
      </c>
      <c r="C50" s="40">
        <v>43830</v>
      </c>
      <c r="D50" s="2"/>
      <c r="E50" s="31" t="str">
        <f>B50&amp;" -"&amp;C50</f>
        <v>42736 -43830</v>
      </c>
      <c r="F50" s="25" t="s">
        <v>67</v>
      </c>
      <c r="G50" s="2"/>
      <c r="H50" s="2"/>
      <c r="I50" s="2"/>
      <c r="J50" s="2"/>
      <c r="K50" s="2"/>
      <c r="L50" s="2"/>
      <c r="M50" s="2"/>
      <c r="N50" s="2"/>
      <c r="O50" s="2"/>
      <c r="P50" s="2"/>
      <c r="Q50" s="2"/>
      <c r="R50" s="2"/>
      <c r="S50" s="2"/>
      <c r="T50" s="2"/>
      <c r="U50" s="2"/>
      <c r="V50" s="2"/>
      <c r="W50" s="2"/>
      <c r="X50" s="2"/>
      <c r="Y50" s="2"/>
      <c r="Z50" s="2"/>
    </row>
    <row r="51" spans="1:26" ht="14.25" customHeight="1" thickBot="1" x14ac:dyDescent="0.3">
      <c r="A51" s="2"/>
      <c r="B51" s="33"/>
      <c r="C51" s="33"/>
      <c r="D51" s="2"/>
      <c r="E51" s="2"/>
      <c r="F51" s="2"/>
      <c r="G51" s="2"/>
      <c r="H51" s="2"/>
      <c r="I51" s="2"/>
      <c r="J51" s="2"/>
      <c r="K51" s="2"/>
      <c r="L51" s="2"/>
      <c r="M51" s="2"/>
      <c r="N51" s="2"/>
      <c r="O51" s="2"/>
      <c r="P51" s="2"/>
      <c r="Q51" s="2"/>
      <c r="R51" s="2"/>
      <c r="S51" s="2"/>
      <c r="T51" s="2"/>
      <c r="U51" s="2"/>
      <c r="V51" s="2"/>
      <c r="W51" s="2"/>
      <c r="X51" s="2"/>
      <c r="Y51" s="2"/>
      <c r="Z51" s="2"/>
    </row>
    <row r="52" spans="1:26" ht="15.75" customHeight="1" thickBot="1" x14ac:dyDescent="0.3">
      <c r="A52" s="13" t="s">
        <v>56</v>
      </c>
      <c r="B52" s="48" t="s">
        <v>59</v>
      </c>
      <c r="C52" s="49">
        <v>147519</v>
      </c>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34" t="s">
        <v>60</v>
      </c>
      <c r="B54" s="34"/>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x14ac:dyDescent="0.25">
      <c r="A55" s="101" t="s">
        <v>61</v>
      </c>
      <c r="B55" s="97"/>
      <c r="C55" s="101" t="s">
        <v>62</v>
      </c>
      <c r="D55" s="97"/>
      <c r="E55" s="2"/>
      <c r="F55" s="2"/>
      <c r="G55" s="2"/>
      <c r="H55" s="2"/>
      <c r="I55" s="2"/>
      <c r="J55" s="2"/>
      <c r="K55" s="2"/>
      <c r="L55" s="2"/>
      <c r="M55" s="2"/>
      <c r="N55" s="2"/>
      <c r="O55" s="2"/>
      <c r="P55" s="2"/>
      <c r="Q55" s="2"/>
      <c r="R55" s="2"/>
      <c r="S55" s="2"/>
      <c r="T55" s="2"/>
      <c r="U55" s="2"/>
      <c r="V55" s="2"/>
      <c r="W55" s="2"/>
      <c r="X55" s="2"/>
      <c r="Y55" s="2"/>
      <c r="Z55" s="2"/>
    </row>
    <row r="56" spans="1:26" ht="72" customHeight="1" x14ac:dyDescent="0.25">
      <c r="A56" s="99" t="s">
        <v>130</v>
      </c>
      <c r="B56" s="100"/>
      <c r="C56" s="98" t="s">
        <v>131</v>
      </c>
      <c r="D56" s="97"/>
      <c r="E56" s="2"/>
      <c r="F56" s="2"/>
      <c r="G56" s="2"/>
      <c r="H56" s="2"/>
      <c r="I56" s="2"/>
      <c r="J56" s="2"/>
      <c r="K56" s="2"/>
      <c r="L56" s="2"/>
      <c r="M56" s="2"/>
      <c r="N56" s="2"/>
      <c r="O56" s="2"/>
      <c r="P56" s="2"/>
      <c r="Q56" s="2"/>
      <c r="R56" s="2"/>
      <c r="S56" s="2"/>
      <c r="T56" s="2"/>
      <c r="U56" s="2"/>
      <c r="V56" s="2"/>
      <c r="W56" s="2"/>
      <c r="X56" s="2"/>
      <c r="Y56" s="2"/>
      <c r="Z56" s="2"/>
    </row>
    <row r="57" spans="1:26" ht="27.6" customHeight="1" x14ac:dyDescent="0.25">
      <c r="A57" s="102"/>
      <c r="B57" s="97"/>
      <c r="C57" s="98"/>
      <c r="D57" s="97"/>
      <c r="E57" s="2"/>
      <c r="F57" s="2"/>
      <c r="G57" s="2"/>
      <c r="H57" s="2"/>
      <c r="I57" s="2"/>
      <c r="J57" s="2"/>
      <c r="K57" s="2"/>
      <c r="L57" s="2"/>
      <c r="M57" s="2"/>
      <c r="N57" s="2"/>
      <c r="O57" s="2"/>
      <c r="P57" s="2"/>
      <c r="Q57" s="2"/>
      <c r="R57" s="2"/>
      <c r="S57" s="2"/>
      <c r="T57" s="2"/>
      <c r="U57" s="2"/>
      <c r="V57" s="2"/>
      <c r="W57" s="2"/>
      <c r="X57" s="2"/>
      <c r="Y57" s="2"/>
      <c r="Z57" s="2"/>
    </row>
    <row r="58" spans="1:26" ht="28.15" customHeight="1" x14ac:dyDescent="0.25">
      <c r="A58" s="98"/>
      <c r="B58" s="97"/>
      <c r="C58" s="98"/>
      <c r="D58" s="97"/>
      <c r="E58" s="2"/>
      <c r="F58" s="2"/>
      <c r="G58" s="2"/>
      <c r="H58" s="2"/>
      <c r="I58" s="2"/>
      <c r="J58" s="2"/>
      <c r="K58" s="2"/>
      <c r="L58" s="2"/>
      <c r="M58" s="2"/>
      <c r="N58" s="2"/>
      <c r="O58" s="2"/>
      <c r="P58" s="2"/>
      <c r="Q58" s="2"/>
      <c r="R58" s="2"/>
      <c r="S58" s="2"/>
      <c r="T58" s="2"/>
      <c r="U58" s="2"/>
      <c r="V58" s="2"/>
      <c r="W58" s="2"/>
      <c r="X58" s="2"/>
      <c r="Y58" s="2"/>
      <c r="Z58" s="2"/>
    </row>
    <row r="59" spans="1:26" ht="33.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sheetData>
  <mergeCells count="38">
    <mergeCell ref="F20:G20"/>
    <mergeCell ref="F19:G19"/>
    <mergeCell ref="G1:I1"/>
    <mergeCell ref="A10:E10"/>
    <mergeCell ref="B13:E13"/>
    <mergeCell ref="A8:B8"/>
    <mergeCell ref="A9:E9"/>
    <mergeCell ref="A16:F16"/>
    <mergeCell ref="B17:C17"/>
    <mergeCell ref="D17:E17"/>
    <mergeCell ref="B12:E12"/>
    <mergeCell ref="A27:E27"/>
    <mergeCell ref="D24:E24"/>
    <mergeCell ref="D20:E20"/>
    <mergeCell ref="D19:E19"/>
    <mergeCell ref="B20:C20"/>
    <mergeCell ref="B19:C19"/>
    <mergeCell ref="B23:C23"/>
    <mergeCell ref="D21:E21"/>
    <mergeCell ref="B22:C22"/>
    <mergeCell ref="D22:E22"/>
    <mergeCell ref="B24:C24"/>
    <mergeCell ref="A56:B56"/>
    <mergeCell ref="B11:E11"/>
    <mergeCell ref="C56:D56"/>
    <mergeCell ref="A58:B58"/>
    <mergeCell ref="C58:D58"/>
    <mergeCell ref="A57:B57"/>
    <mergeCell ref="C57:D57"/>
    <mergeCell ref="B35:C35"/>
    <mergeCell ref="B18:C18"/>
    <mergeCell ref="D18:E18"/>
    <mergeCell ref="C55:D55"/>
    <mergeCell ref="A55:B55"/>
    <mergeCell ref="B33:C33"/>
    <mergeCell ref="B34:C34"/>
    <mergeCell ref="D23:E23"/>
    <mergeCell ref="B21: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Koond</vt:lpstr>
      <vt:lpstr>noored</vt:lpstr>
      <vt:lpstr>ettevõtlus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Saima</dc:creator>
  <cp:lastModifiedBy>AnneliK</cp:lastModifiedBy>
  <cp:lastPrinted>2016-12-14T13:45:50Z</cp:lastPrinted>
  <dcterms:created xsi:type="dcterms:W3CDTF">2015-07-30T07:17:52Z</dcterms:created>
  <dcterms:modified xsi:type="dcterms:W3CDTF">2018-12-13T10:33:45Z</dcterms:modified>
</cp:coreProperties>
</file>